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310" firstSheet="4" activeTab="4"/>
  </bookViews>
  <sheets>
    <sheet name="D17 GUERRAZZI (2)" sheetId="1" r:id="rId1"/>
    <sheet name="ALL.  A) ISTRUZIONI PROGRAMMAZ" sheetId="2" r:id="rId2"/>
    <sheet name="ALL. B) ISTRUZIONI RENDICONTO" sheetId="3" r:id="rId3"/>
    <sheet name=" ALL. B) SCHEMA RENDICONTO" sheetId="4" r:id="rId4"/>
    <sheet name="Edilizia Pubblica" sheetId="5" r:id="rId5"/>
    <sheet name="viabilità" sheetId="6" r:id="rId6"/>
    <sheet name="illuminazione pubblica" sheetId="7" r:id="rId7"/>
    <sheet name="fognature" sheetId="8" r:id="rId8"/>
    <sheet name="verde urbano" sheetId="9" r:id="rId9"/>
    <sheet name="infrastrutture" sheetId="10" r:id="rId10"/>
  </sheets>
  <externalReferences>
    <externalReference r:id="rId13"/>
    <externalReference r:id="rId14"/>
    <externalReference r:id="rId15"/>
  </externalReferences>
  <definedNames>
    <definedName name="_xlnm.Print_Area" localSheetId="3">' ALL. B) SCHEMA RENDICONTO'!$H$1:$AF$37</definedName>
    <definedName name="_xlnm.Print_Area" localSheetId="1">'ALL.  A) ISTRUZIONI PROGRAMMAZ'!$A$1:$N$20</definedName>
    <definedName name="_xlnm.Print_Area" localSheetId="0">'D17 GUERRAZZI (2)'!$H$1:$AG$55</definedName>
    <definedName name="Excel_BuiltIn__FilterDatabase">#REF!</definedName>
    <definedName name="intestazione">#REF!</definedName>
    <definedName name="intestazione1">#REF!</definedName>
    <definedName name="intestazione2">#REF!</definedName>
    <definedName name="intestazione3">#REF!</definedName>
    <definedName name="intestazione4">#REF!</definedName>
    <definedName name="intestazione5">#REF!</definedName>
    <definedName name="_xlnm.Print_Titles" localSheetId="3">' ALL. B) SCHEMA RENDICONTO'!$1:$3</definedName>
    <definedName name="_xlnm.Print_Titles" localSheetId="0">'D17 GUERRAZZI (2)'!$1:$3</definedName>
    <definedName name="_xlnm.Print_Titles" localSheetId="4">'Edilizia Pubblica'!$1:$3</definedName>
  </definedNames>
  <calcPr fullCalcOnLoad="1"/>
</workbook>
</file>

<file path=xl/sharedStrings.xml><?xml version="1.0" encoding="utf-8"?>
<sst xmlns="http://schemas.openxmlformats.org/spreadsheetml/2006/main" count="994" uniqueCount="515">
  <si>
    <r>
      <t xml:space="preserve">Per facilitare la ricerca informatica degli atti che  atti che riguardano  interventi/sottointerventi  per la realizzazione di opere/lavori previsti sul programma pluriennale degli investimenti, tutti gli atti  dovranno riportare in testa all’oggetto la sigla: </t>
    </r>
    <r>
      <rPr>
        <b/>
        <sz val="11"/>
        <rFont val="Arial Narrow"/>
        <family val="2"/>
      </rPr>
      <t>PPI/2007/N° INTERVENTO DEL PPI (COMPRENSIVO LETTERA EVENTUALE SOTTOINTERVENTO).</t>
    </r>
    <r>
      <rPr>
        <sz val="11"/>
        <rFont val="Arial Narrow"/>
        <family val="2"/>
      </rPr>
      <t xml:space="preserve"> Ad esempio se devo fare un atto riferito all’intervento 12, SOTTOINTERVENTO B dovrò scrivere: PPI/2008/12B. </t>
    </r>
    <r>
      <rPr>
        <b/>
        <sz val="11"/>
        <rFont val="Arial Narrow"/>
        <family val="2"/>
      </rPr>
      <t>E’ importante utilizzare il segno ” / “ per separare  la sigla PPI dall’anno e dal numero di intervento e non altri segni quali “ _ “oppure “.”  oppure “-”  o spazi.</t>
    </r>
    <r>
      <rPr>
        <sz val="11"/>
        <rFont val="Arial Narrow"/>
        <family val="2"/>
      </rPr>
      <t xml:space="preserve">   </t>
    </r>
  </si>
  <si>
    <t>Tipo affidamento (vedi legenda per sigle)</t>
  </si>
  <si>
    <t xml:space="preserve">MANUTENZIONE STRAORDINARIA EDIFICI CULTO COM.LI </t>
  </si>
  <si>
    <t>MANUTENZIONE STRAORDINARIA SEDI ORGANI ISTITUZIONALI</t>
  </si>
  <si>
    <t>PALAZZO PRETORIO - MANUTENZIONE FACCIATE</t>
  </si>
  <si>
    <t>STAZIONE RADIOTEL MARCONI IN COLTANO - RECUPERO (PASL)</t>
  </si>
  <si>
    <t>CHIESA DI SAN VITO - RESTAURO</t>
  </si>
  <si>
    <t>INTERVENTI SU BENI CULTURALI E MONUMENTALI</t>
  </si>
  <si>
    <t>CHIESA S.CROCE IN FOSSABANDA-RESTAURO E MANUTENZIONE</t>
  </si>
  <si>
    <t>ABBAZIA S.ZENO - MANUTENZIONE STRAORDINARIA</t>
  </si>
  <si>
    <t>ACQUEDOTTO MEDICEO - INTERVENTI URGENTI DI CONSOLIDAMENTO</t>
  </si>
  <si>
    <t>0504</t>
  </si>
  <si>
    <t>ACQUEDOTTO MEDICEO - RECUPERO CISTERNONE - COMPLETAMENTO</t>
  </si>
  <si>
    <t>TEATRO VERDI - CONSOLIDAMENTO DI STRUTTURE E DEL SOTTOTETTO</t>
  </si>
  <si>
    <t>MANUTENZIONE STRAORDINARIA PIANI VIABILI E MARCIAPIEDI</t>
  </si>
  <si>
    <t>0801/A</t>
  </si>
  <si>
    <t>VIABILITA'</t>
  </si>
  <si>
    <t>NOTE GENERALI:approvato  dal Consiglio Comunale con deliberazione n.61 del 21.12.2012, I.E.</t>
  </si>
  <si>
    <t>PPI 2012 - direzione- competente - data aggiormamento file-data esportazione dati-</t>
  </si>
  <si>
    <t>CINI</t>
  </si>
  <si>
    <t>SAN MICHELE DEGLI SCALZI - MESSA IN SICUREZZA E MANUTENZIONE</t>
  </si>
  <si>
    <t>ALABISO</t>
  </si>
  <si>
    <t>P.ZZA S.SILVESTRO - RIQUALIFICAZIONE</t>
  </si>
  <si>
    <t>561 10/05/12</t>
  </si>
  <si>
    <t>J54B11000190004</t>
  </si>
  <si>
    <t xml:space="preserve">Fond.ne C.R.        di Pisa </t>
  </si>
  <si>
    <t xml:space="preserve">tot. Imp. €. 194.994,72  </t>
  </si>
  <si>
    <t>ONERI</t>
  </si>
  <si>
    <t>J56I11000120004</t>
  </si>
  <si>
    <t>57   19/01/12</t>
  </si>
  <si>
    <t>GIORGI</t>
  </si>
  <si>
    <t>J57H12000110004</t>
  </si>
  <si>
    <t>445 11/04/12</t>
  </si>
  <si>
    <t>PIAZZA ZANDONAI  MANUTENZIONE</t>
  </si>
  <si>
    <t>19,200,00</t>
  </si>
  <si>
    <t>3gg</t>
  </si>
  <si>
    <t>MANUTENZIONE STRAORDINARIA EDIFICI DI CULTO COMUNALI</t>
  </si>
  <si>
    <t>LAVORI MESSA IN SICUREZZA CASSETTONATO LIGNEO CHIESA DELLA SPINA</t>
  </si>
  <si>
    <t>oneri urbanizzazione</t>
  </si>
  <si>
    <t>J56I12000000004</t>
  </si>
  <si>
    <t>447 12/04/2012</t>
  </si>
  <si>
    <t>806 05/07/2012</t>
  </si>
  <si>
    <t>RESTAURO PARAMENTI LAPIDEI LOGGE DI BANCHI E BASAMENTO VITTORIO E. II</t>
  </si>
  <si>
    <t>contributi diversi da privati</t>
  </si>
  <si>
    <t>oneri</t>
  </si>
  <si>
    <t>810 06/07/2012</t>
  </si>
  <si>
    <t>J54FB12000010004</t>
  </si>
  <si>
    <r>
      <t>67a)</t>
    </r>
    <r>
      <rPr>
        <sz val="9"/>
        <rFont val="Arial Narrow"/>
        <family val="2"/>
      </rPr>
      <t xml:space="preserve"> Restauro decorazioni della volta </t>
    </r>
  </si>
  <si>
    <r>
      <t xml:space="preserve">67b) </t>
    </r>
    <r>
      <rPr>
        <sz val="9"/>
        <rFont val="Arial Narrow"/>
        <family val="2"/>
      </rPr>
      <t>Lavori di consolidamento delle strutture e del sottotetto della volt</t>
    </r>
    <r>
      <rPr>
        <b/>
        <sz val="9"/>
        <rFont val="Arial Narrow"/>
        <family val="2"/>
      </rPr>
      <t>a</t>
    </r>
  </si>
  <si>
    <t>817 10/07/2012</t>
  </si>
  <si>
    <r>
      <t xml:space="preserve">67c) </t>
    </r>
    <r>
      <rPr>
        <sz val="9"/>
        <rFont val="Arial Narrow"/>
        <family val="2"/>
      </rPr>
      <t>Restauro pavimentazione in legno platea e consolidamento passerella palco</t>
    </r>
  </si>
  <si>
    <t>923 01/08/2012</t>
  </si>
  <si>
    <r>
      <t>67d)</t>
    </r>
    <r>
      <rPr>
        <sz val="9"/>
        <rFont val="Arial Narrow"/>
        <family val="2"/>
      </rPr>
      <t xml:space="preserve"> Pulizia rosone centrale e ripresa cornici palchi</t>
    </r>
  </si>
  <si>
    <t>sospensione lavori dal 10/08/2012 al 27/08/2012</t>
  </si>
  <si>
    <t>62gg</t>
  </si>
  <si>
    <t>30gg</t>
  </si>
  <si>
    <t>20gg</t>
  </si>
  <si>
    <r>
      <t>56a)</t>
    </r>
    <r>
      <rPr>
        <sz val="9"/>
        <rFont val="Arial Narrow"/>
        <family val="2"/>
      </rPr>
      <t xml:space="preserve"> impianti di elevazione ascensori</t>
    </r>
  </si>
  <si>
    <t>alienazione beni patrimoniali</t>
  </si>
  <si>
    <t>998 05/09/2012</t>
  </si>
  <si>
    <t>J56J11000560004</t>
  </si>
  <si>
    <r>
      <t>56b)</t>
    </r>
    <r>
      <rPr>
        <sz val="9"/>
        <rFont val="Arial Narrow"/>
        <family val="2"/>
      </rPr>
      <t xml:space="preserve"> impianto antincendio vano pompe</t>
    </r>
  </si>
  <si>
    <r>
      <t>56c)</t>
    </r>
    <r>
      <rPr>
        <sz val="9"/>
        <rFont val="Arial Narrow"/>
        <family val="2"/>
      </rPr>
      <t xml:space="preserve"> impianti di rilevazione incendi</t>
    </r>
  </si>
  <si>
    <t>Intervento non finanziato e rinviato anno 2013</t>
  </si>
  <si>
    <t>5gg.</t>
  </si>
  <si>
    <t>Intervento rinviato anno 2013</t>
  </si>
  <si>
    <t>Intervento principale di restuaro non finanziato dalla Fondazione Pisa</t>
  </si>
  <si>
    <t>Intervento non finanziato rinviato anno 2013</t>
  </si>
  <si>
    <r>
      <t>PPI 2012 -  DIREZIONE N.15  COORDINATORE LL.PP.-</t>
    </r>
    <r>
      <rPr>
        <sz val="9"/>
        <color indexed="12"/>
        <rFont val="Arial"/>
        <family val="2"/>
      </rPr>
      <t xml:space="preserve"> AGGIORNATO AL     14/01/2013</t>
    </r>
    <r>
      <rPr>
        <sz val="9"/>
        <color indexed="10"/>
        <rFont val="Arial"/>
        <family val="2"/>
      </rPr>
      <t xml:space="preserve">  - ULTIMA ESTRAZIONE DATI    * </t>
    </r>
    <r>
      <rPr>
        <sz val="9"/>
        <color indexed="12"/>
        <rFont val="Arial"/>
        <family val="2"/>
      </rPr>
      <t xml:space="preserve">    </t>
    </r>
  </si>
  <si>
    <t>5gg</t>
  </si>
  <si>
    <t>1579 28/12/2012</t>
  </si>
  <si>
    <r>
      <t xml:space="preserve">145a)        </t>
    </r>
    <r>
      <rPr>
        <sz val="9"/>
        <rFont val="Arial"/>
        <family val="2"/>
      </rPr>
      <t>Sost.ne vetri di protezione al murale di Keith Haring</t>
    </r>
  </si>
  <si>
    <r>
      <t xml:space="preserve">145b)           </t>
    </r>
    <r>
      <rPr>
        <sz val="9"/>
        <rFont val="Arial"/>
        <family val="2"/>
      </rPr>
      <t>telo di protezione al murale di Keith Haring</t>
    </r>
  </si>
  <si>
    <t>J56D10000120004</t>
  </si>
  <si>
    <t>Cap. Ing. Aiello</t>
  </si>
  <si>
    <t xml:space="preserve">SALA BALEARI: RESTAURO E RIFUNZIONALIZZAZIONE </t>
  </si>
  <si>
    <r>
      <t>1b)</t>
    </r>
    <r>
      <rPr>
        <sz val="9"/>
        <rFont val="Arial Narrow"/>
        <family val="2"/>
      </rPr>
      <t xml:space="preserve"> Restauro pavimento palladiana</t>
    </r>
  </si>
  <si>
    <r>
      <t xml:space="preserve">1a) </t>
    </r>
    <r>
      <rPr>
        <sz val="9"/>
        <rFont val="Arial Narrow"/>
        <family val="2"/>
      </rPr>
      <t>Opere murarie</t>
    </r>
  </si>
  <si>
    <t>1203 24/10/2012</t>
  </si>
  <si>
    <t>J54D12000000004</t>
  </si>
  <si>
    <t>Modalità di selezione prescelta</t>
  </si>
  <si>
    <t>Elenco Operatori invitati a presentare offerta (operatori con p. IVA)</t>
  </si>
  <si>
    <t>Data ultimazione lavori 00/00/00</t>
  </si>
  <si>
    <t>Tempi di realizzazione effettivi gg. naturali consecutivi comprese sospensioni</t>
  </si>
  <si>
    <t>Costo unitario dell'opera/lavoro comprensivo di tutte le spese</t>
  </si>
  <si>
    <t>Indicatore di quantità parametrico e lavoro realizzato (costo unitario mq., ml., mc., n. elementi significativi)</t>
  </si>
  <si>
    <t>IMPORTO SOMME LIQUIDATE (al 31/12/2012)</t>
  </si>
  <si>
    <t>cottimo</t>
  </si>
  <si>
    <t xml:space="preserve">ditta MORA &amp; C. – via S. Pieretto, 24 cap. 55060 Guamo Lucca p.IVA 00371940461 </t>
  </si>
  <si>
    <t xml:space="preserve"> BONI &amp; SCARPELLINI Srl – sede via Metastasio, 21/23 cap. 56017 Ghezzano S. Giuliano Terme (PI)partita IVA 00181710500 </t>
  </si>
  <si>
    <t xml:space="preserve">ditta COLOMBINI IMPIANTI Sas – via Pieroni, 2/6 cap. 56023 Visignano di Cascina (PI) partita IVA 01266660503 </t>
  </si>
  <si>
    <t xml:space="preserve">attualmente i lavori sono sospesi: effettuata sospensione lavori necessaria per reperimento materiali </t>
  </si>
  <si>
    <t>L'intervento è previsto con cofinanziamento  esterno non intervenuto nel 2012: riproposto per l'anno 2013 e inserito in elenco come progetto sponsorizzabile</t>
  </si>
  <si>
    <t>cottimo con affidamento diretto</t>
  </si>
  <si>
    <t>Ditta Galileo Restauri di De Blasio A &amp; C s.a.s  San Giuliano Terme loc. Rigoli (Pisa), Largo T. Vanni,4 P.I. 01967930502</t>
  </si>
  <si>
    <t xml:space="preserve">PARTE REALIZZATA DA DIREZIONE 15  DELL'INTERVENTO 59 IN CARICO ALL'ING. AIELLO, DIREZIONE 14 </t>
  </si>
  <si>
    <t>61a) Manut.ne straord. Copertura Sacrestia S.C. Fossabanda</t>
  </si>
  <si>
    <t>Ditta Cecchetti Ermanno s.r.l. San Martino a Ulmiano (Pisa)  P.I01617130503</t>
  </si>
  <si>
    <t>22 gg.</t>
  </si>
  <si>
    <r>
      <t>Intervento previsto con con finanziamenti a carico del Comune di S. Giuliano</t>
    </r>
    <r>
      <rPr>
        <b/>
        <sz val="8"/>
        <rFont val="Arial Narrow"/>
        <family val="2"/>
      </rPr>
      <t xml:space="preserve"> non è stato finanziato dal comune interessato nel corso del 2012.</t>
    </r>
    <r>
      <rPr>
        <sz val="8"/>
        <rFont val="Arial Narrow"/>
        <family val="2"/>
      </rPr>
      <t xml:space="preserve"> - Dal prossimo anno</t>
    </r>
    <r>
      <rPr>
        <b/>
        <sz val="8"/>
        <rFont val="Arial Narrow"/>
        <family val="2"/>
      </rPr>
      <t xml:space="preserve"> l'intervento sarà eliminato</t>
    </r>
    <r>
      <rPr>
        <sz val="8"/>
        <rFont val="Arial Narrow"/>
        <family val="2"/>
      </rPr>
      <t xml:space="preserve"> dal PPI del comune di Pisa in quanto sarà assunto direttamante dal Comune di S Giuliano anche in qualità di stazione appaltante. il comune di Pisa ne eseguirà, comunque,  la progettazione e la direzione lavori</t>
    </r>
  </si>
  <si>
    <t>PN senza bando</t>
  </si>
  <si>
    <t>Iacopini Fabrizio Castelfiorentino (FI), via Bernardino Citrini 6 P. IVA 04784640486</t>
  </si>
  <si>
    <t>275,22 mq.</t>
  </si>
  <si>
    <t>Impresa Edile A.Gaglio con sede in Pisa, Via Bellatalla Trav.A 50/52 loc.Ospedaletto P.I. 01114620501</t>
  </si>
  <si>
    <t>50,51 mq.</t>
  </si>
  <si>
    <t>67,26 mq.</t>
  </si>
  <si>
    <t>10.960,51 a corpo</t>
  </si>
  <si>
    <t>Importo intervento incrementato da 550.000 a 650.000 con la prima variazione CC. 38/12 e successivamente rinviato al 2013 in quanto non finanziato</t>
  </si>
  <si>
    <t>ditta Sbrana Serramenti, via delle Murella, 79 Madonna dell’Acqua - Pisa - Partita IVA 00823270509</t>
  </si>
  <si>
    <t>Carpe Diem,  via Palestro, 10 - Pisa - Partita IVA  01781810500</t>
  </si>
  <si>
    <t>Ditta Arterestauro di Gelli Federico e Bartalucci Silvia snc P.I. 01316950508</t>
  </si>
  <si>
    <t>ALABISO/PASQUALETTI</t>
  </si>
  <si>
    <t>PIUSS-Cittad Gal-Riq Ex Macelli/Ludoteca-magg.lavORI</t>
  </si>
  <si>
    <t>OU</t>
  </si>
  <si>
    <t>. CUP J59D12000250004</t>
  </si>
  <si>
    <t>CALCOLO PERIZIA DI
VARIANTE E SUPPLETIVA PER I N. 2 INTERVENTI PIUSS: D15-1496 del 11 12 2012 e proroga dei tempi contrattuali pari a giorni 120 (centoventi) naturali e consecutivi, affidando all’A.T.I. tra SBRANA SERRAMENTI S.R.L. di S. GIULIANO TERME (PI) (capogruppo), COLOMBANI COSTRUZIONI SNC DI COLOMBANI LUISA E CARLA di PISA (PI) (mandante), COLI GIULIANO &amp; LUCIANO S.N.C. di SAN GIULIANO TERME (PI) (mandante) e IMPIANTI INDUSTRIALI S.R.L. di Pisa (mandante), i maggiori lavori dell’importo complessivo €. 122.100,00.</t>
  </si>
  <si>
    <t>210,68/mq.</t>
  </si>
  <si>
    <t>5,31/ mq.</t>
  </si>
  <si>
    <t>STAZIONE APPALTANTE</t>
  </si>
  <si>
    <t>CODICE FISCALE STAZIONE APPALTANTE</t>
  </si>
  <si>
    <t>COMUNE DI PISA</t>
  </si>
  <si>
    <t>CIG</t>
  </si>
  <si>
    <t>importo complessivo appalto IVA esclusa(base d'asta dichirato in sede di richiesta CIG)</t>
  </si>
  <si>
    <t>Elenco Operatori che hanno presentato offerta (operatore con p. IVA) e ruolo in caso di partecipazione in associazione con altri soggetti</t>
  </si>
  <si>
    <t xml:space="preserve">AGGIUDICATARIO operatore con p. IVA e ragione sociale e ruolo in caso di partecipazione in associazione con altri soggetti </t>
  </si>
  <si>
    <r>
      <t xml:space="preserve">Eventuale articolazione in sottointerventi </t>
    </r>
    <r>
      <rPr>
        <b/>
        <sz val="8"/>
        <rFont val="Arial Narrow"/>
        <family val="2"/>
      </rPr>
      <t>(a, b, c…)</t>
    </r>
  </si>
  <si>
    <t>Importo di aggiudicazione al lordo degli oneri di sicurezza e al netto IVA (Importo contrattuale)</t>
  </si>
  <si>
    <t>data collaudo</t>
  </si>
  <si>
    <t>ZBB07DB071</t>
  </si>
  <si>
    <t>Procedura negoziata senza previa pubblicazione</t>
  </si>
  <si>
    <t>Edilsantamaria S.r.l. -Dovico Giuseppe -Colombani Costruzioni S.n.c. - Arno Costruzioni S.r.l. -  CO.TR.E.P.00382830503</t>
  </si>
  <si>
    <t>CO.TR.E.P.00382830503</t>
  </si>
  <si>
    <t>Z8E06D933F</t>
  </si>
  <si>
    <t>Cottimo fiduciario</t>
  </si>
  <si>
    <t>BRACALONI GIAN FLORINDO 02003980501</t>
  </si>
  <si>
    <t>Z6A0638794</t>
  </si>
  <si>
    <t>cottimo fiduciario</t>
  </si>
  <si>
    <t xml:space="preserve">Z8006387A0 </t>
  </si>
  <si>
    <t xml:space="preserve">Z4306387DA </t>
  </si>
  <si>
    <t>Z050472398</t>
  </si>
  <si>
    <t>Z1A02C32C1</t>
  </si>
  <si>
    <t>4128918AE9</t>
  </si>
  <si>
    <t>Z0605B142F</t>
  </si>
  <si>
    <t xml:space="preserve">Z8006D3C22 </t>
  </si>
  <si>
    <t xml:space="preserve">Z4D06FD3E4 </t>
  </si>
  <si>
    <t>Z720480511</t>
  </si>
  <si>
    <t>Z1205A864F</t>
  </si>
  <si>
    <t>1496 11/12/2012</t>
  </si>
  <si>
    <t>Z7D07AD9DF</t>
  </si>
  <si>
    <r>
      <t xml:space="preserve">PPI 2012 -  DIREZIONE N.*  "***" - </t>
    </r>
    <r>
      <rPr>
        <b/>
        <sz val="11"/>
        <color indexed="10"/>
        <rFont val="Arial"/>
        <family val="2"/>
      </rPr>
      <t xml:space="preserve"> ULTIMA ESTRAZIONE DATI  *</t>
    </r>
  </si>
  <si>
    <r>
      <t xml:space="preserve">NOTE GENERALI:approvato  dal Consiglio Comunale con deliberazione n.61 del 21.12.2011, I.E.e s.m.i : </t>
    </r>
    <r>
      <rPr>
        <b/>
        <sz val="9"/>
        <color indexed="10"/>
        <rFont val="Arial Narrow"/>
        <family val="2"/>
      </rPr>
      <t xml:space="preserve">rilevazione avanzamento lavori integrata con i dati dell´art.1 comma 32 della legge 190/2012 di cui alla deliberazione AVCP n°26 del 22 maggio 2013 </t>
    </r>
  </si>
  <si>
    <t>CODICE FISCAL3E STAZIONE APPALTANTE</t>
  </si>
  <si>
    <t>N° INTERVENTO P.P.I.</t>
  </si>
  <si>
    <t>descrizione intervento</t>
  </si>
  <si>
    <t>importo intervento</t>
  </si>
  <si>
    <r>
      <t xml:space="preserve">eventuale articolazione sottointerv. (a, b, c…) </t>
    </r>
    <r>
      <rPr>
        <b/>
        <sz val="9"/>
        <color indexed="10"/>
        <rFont val="Arial Narrow"/>
        <family val="2"/>
      </rPr>
      <t>(oggetto corrispondente al lotto CIG)</t>
    </r>
  </si>
  <si>
    <t>eventuale importo sottoint.</t>
  </si>
  <si>
    <t>tipo finanziamento</t>
  </si>
  <si>
    <t>determina approv. progetto esecutivo n/00/00/00</t>
  </si>
  <si>
    <t xml:space="preserve">CUP  CIPE </t>
  </si>
  <si>
    <t xml:space="preserve"> CIG</t>
  </si>
  <si>
    <t>importo complessivo appalto -IVA esclusa ( base d'asta dichiarato in sede di richiesta  CIG)</t>
  </si>
  <si>
    <t xml:space="preserve">modalità di selezione prescelta </t>
  </si>
  <si>
    <t>ELENCO OPERATORI INVITATI A PRESENTARE OFFERTA  (operatori/e con partita IVA)</t>
  </si>
  <si>
    <r>
      <t>ELENCO OPERATORI CHE HANNO PRESENTATO OFFERTA  (operatori/e con partita IVA)</t>
    </r>
    <r>
      <rPr>
        <b/>
        <sz val="9"/>
        <color indexed="10"/>
        <rFont val="Arial Narrow"/>
        <family val="2"/>
      </rPr>
      <t xml:space="preserve"> e ruolo in caso di partecipazione in associazione con altri soggetti</t>
    </r>
  </si>
  <si>
    <r>
      <t xml:space="preserve">AGGIUDICATARIO       operatore/i con partita IVA e , ragione sociale </t>
    </r>
    <r>
      <rPr>
        <b/>
        <sz val="9"/>
        <color indexed="10"/>
        <rFont val="Arial Narrow"/>
        <family val="2"/>
      </rPr>
      <t>e ruolo in caso di partecipazione in associazione con altri soggetti</t>
    </r>
  </si>
  <si>
    <t xml:space="preserve"> determina . affidamento. n/00/00/00</t>
  </si>
  <si>
    <t xml:space="preserve">data stipula contratto </t>
  </si>
  <si>
    <r>
      <rPr>
        <b/>
        <sz val="8"/>
        <color indexed="10"/>
        <rFont val="Arial Narrow"/>
        <family val="2"/>
      </rPr>
      <t xml:space="preserve">importo di aggiudicazione al lordo degli oneri di sicurezza e al netto IVA </t>
    </r>
    <r>
      <rPr>
        <b/>
        <sz val="8"/>
        <rFont val="Arial Narrow"/>
        <family val="2"/>
      </rPr>
      <t>(importo contrattuale)</t>
    </r>
  </si>
  <si>
    <t>data consegna lavori</t>
  </si>
  <si>
    <t>previs. tempo lavori (gg o data previsti fase progr.</t>
  </si>
  <si>
    <t>% avanzam lavori</t>
  </si>
  <si>
    <t>data ultimazione lavori</t>
  </si>
  <si>
    <t>Tempi di realizzazione effettivi gg naturali  consecutivi comprese sospensioni</t>
  </si>
  <si>
    <t xml:space="preserve">costo unitario dell'opera/lavorocomprensivo di tutte le spese </t>
  </si>
  <si>
    <t>indicatore di quantità parametrico a lavoro realizzato  (costo unitario /mq,ml,mc, n. elementi significativi)</t>
  </si>
  <si>
    <t>IMPORTO SOMME LIQUIDATE (al 31/12/12)</t>
  </si>
  <si>
    <t>comune di pisa</t>
  </si>
  <si>
    <t>QUELLE CHE UTILIZZIAMO SONO: Procedura aperta, Procedura negoziata senza previa pubblicazione, Cottimo fiduciario, Affidamento in economia - affidamento diretto: SCRIVERLO PER INTERO</t>
  </si>
  <si>
    <t>PPI 2012 - 86a</t>
  </si>
  <si>
    <t>MEINI</t>
  </si>
  <si>
    <t>PIANI VIABILI E MARCIAPIEDI - MANUTENZIONI</t>
  </si>
  <si>
    <t>Realizzazione marciapiede via Caduti del Lavoro</t>
  </si>
  <si>
    <t>alienazione beni</t>
  </si>
  <si>
    <t>864              20/07/12</t>
  </si>
  <si>
    <t>J51B12000150004</t>
  </si>
  <si>
    <t>44363965CA</t>
  </si>
  <si>
    <t>CONS.EDIL. SRL, Via Etruria, 24 – 50056 S. Casciano Val di Pesa (Ar) C.F. e P.  I.V.A. 04162970489</t>
  </si>
  <si>
    <t>DN15 n.34                         08 01 2013</t>
  </si>
  <si>
    <t>90gg</t>
  </si>
  <si>
    <t>PPI 2012 - 86b</t>
  </si>
  <si>
    <t>manutenzione straordinaria strada San Iacopo accesso per stazione ecologica</t>
  </si>
  <si>
    <t>non finanziata</t>
  </si>
  <si>
    <t>PPI 2012 - 86c</t>
  </si>
  <si>
    <t>Realizzazione parcheggio via Norvegia</t>
  </si>
  <si>
    <t>1071               25/09/12</t>
  </si>
  <si>
    <t>J51B12000200004</t>
  </si>
  <si>
    <t>456802557A</t>
  </si>
  <si>
    <t>ML MASI S.r.l con sede in via Casaccia 19 – Lamporecchio (PT) C.F. e P.  I.V.A.: 00999410475</t>
  </si>
  <si>
    <t>DN15 n. 42                       10 01 2013</t>
  </si>
  <si>
    <t>45gg</t>
  </si>
  <si>
    <t>PPI 2011 - 88d</t>
  </si>
  <si>
    <t>Lavori di manutenzione straordinaria lungarno Mediceo - Approvazione perizia suppletiva</t>
  </si>
  <si>
    <t>614              24/05/12</t>
  </si>
  <si>
    <t>J57H11001120004</t>
  </si>
  <si>
    <t>3567060F04</t>
  </si>
  <si>
    <t>Affidamento diretto</t>
  </si>
  <si>
    <t>I.E.S.  Di Berti Geom. Romolo s.r.l. con sede in Pisa via della Pura 4 P. IVA 01058970508</t>
  </si>
  <si>
    <t>DN15  n.614              25/05/12</t>
  </si>
  <si>
    <t>lavoro eseguito nel corso dell'appalto principale</t>
  </si>
  <si>
    <t>lavori realizzati in concomitanza appalto principale             liquidata a marzo 2013</t>
  </si>
  <si>
    <t xml:space="preserve">Lavori di manutenzione straordinaria lungarno Mediceo - </t>
  </si>
  <si>
    <t>1297   25/11/2011</t>
  </si>
  <si>
    <t>356706F04</t>
  </si>
  <si>
    <t>I.E.S.  Di Berti Geom. Romolo s.r.l. con sede in Pisa via della Pura 4 P. IVA 01058970509</t>
  </si>
  <si>
    <t>DN15  n. 269              28/02/12</t>
  </si>
  <si>
    <t>PPI 2008 - 49   e PPI 2011 - 100</t>
  </si>
  <si>
    <t>Realizzazione rotatoria incrocio via Aurelia 7 via A. Pisano</t>
  </si>
  <si>
    <t>oneri urbanizzazione + avanzo di bilancio</t>
  </si>
  <si>
    <t>551   9/05/2012</t>
  </si>
  <si>
    <t>J51B08000260004  J51B11000450004</t>
  </si>
  <si>
    <t>DEL PRETE CARMELA  srl con sede in Melfi via Volta 19  P IVA 01548290764</t>
  </si>
  <si>
    <t>DN 15 1275   15/11/2012</t>
  </si>
  <si>
    <t>MANUTENZIONE E ADEGUAMENTO IMPIANTI</t>
  </si>
  <si>
    <t>98a</t>
  </si>
  <si>
    <r>
      <t>Lavori di realizzazione di interventi volti a scoraggiare il furto di cavi elettrici dall’impianto di illuminazione pubblica  e sostituzione cavi elettrici – Affidamento all’impresa</t>
    </r>
    <r>
      <rPr>
        <b/>
        <sz val="9"/>
        <rFont val="Comic Sans MS"/>
        <family val="4"/>
      </rPr>
      <t xml:space="preserve"> </t>
    </r>
    <r>
      <rPr>
        <sz val="9"/>
        <rFont val="Comic Sans MS"/>
        <family val="4"/>
      </rPr>
      <t>Coli Giuliano &amp; Luciano S.N.C.  tramite cottimo fiduciario</t>
    </r>
  </si>
  <si>
    <t>O.U.</t>
  </si>
  <si>
    <t>227                     17/02/12</t>
  </si>
  <si>
    <t xml:space="preserve">J52G12000000004 </t>
  </si>
  <si>
    <t>COLI IMPIANTI s.r.l. con sede in S. Giuliano Terme (Pisa) via di Cardeta 10 P.IVA 00237380506</t>
  </si>
  <si>
    <t xml:space="preserve">                     17/02/12</t>
  </si>
  <si>
    <t>45GG</t>
  </si>
  <si>
    <t>98b</t>
  </si>
  <si>
    <t>DEMOLIZIONE E RIFACIMENTO IMPIANTI ILLUMINAZIONE PUBBLICA IN VIA RANDACCIO E ZONE LIMITROFE e SOSTITUZIONE PALI E CORPI ILLUMINANTI VIA BONANNO</t>
  </si>
  <si>
    <t>424                    04/04/12</t>
  </si>
  <si>
    <t>J59D12000080004</t>
  </si>
  <si>
    <t>procedura negoziata</t>
  </si>
  <si>
    <t>non finanziato</t>
  </si>
  <si>
    <t>98c</t>
  </si>
  <si>
    <t>Demolizione pali dismessi della Illuminazione Pubblica</t>
  </si>
  <si>
    <t>615                   25/05/12</t>
  </si>
  <si>
    <t>J57C12000020004</t>
  </si>
  <si>
    <t>42116825EE</t>
  </si>
  <si>
    <t>Pantani e Conti Srl  con sede in Capannoli (Pisa) via Michelangelo Buonarroti 7/9 P.IVA 01673510507</t>
  </si>
  <si>
    <t>180gg</t>
  </si>
  <si>
    <t>98d</t>
  </si>
  <si>
    <t>Provvedimento di Somma Urgenza per Sostituzione cavi illuminazione pubblica oggetto di furto nella zona industriale di Montacchiello</t>
  </si>
  <si>
    <t>714            19/06/12</t>
  </si>
  <si>
    <t>J52G12000060004</t>
  </si>
  <si>
    <t>435115EAE</t>
  </si>
  <si>
    <r>
      <t>Coli Impianti Srl con sede in San Giuliano Terme</t>
    </r>
    <r>
      <rPr>
        <sz val="9"/>
        <rFont val="Arial Narrow"/>
        <family val="2"/>
      </rPr>
      <t xml:space="preserve"> Via di Cardeta 10, (PI) Partita IVA: 00237380506)</t>
    </r>
  </si>
  <si>
    <t xml:space="preserve">           19/06/12</t>
  </si>
  <si>
    <t>10Gg</t>
  </si>
  <si>
    <t>98e</t>
  </si>
  <si>
    <t>Provvedimento di Somma Urgenza per Sostituzione cavi illuminazione pubblica oggetto di furto in via Caduti di Sarajevo</t>
  </si>
  <si>
    <t>887                           25/07/12</t>
  </si>
  <si>
    <t>J53D12000410004</t>
  </si>
  <si>
    <t xml:space="preserve">                       25/07/12</t>
  </si>
  <si>
    <t>98f</t>
  </si>
  <si>
    <t>Provvedimento di Somma Urgenza per Sostituzione cavi illuminazione pubblica oggetto di furto in zona S. Piero a Grado</t>
  </si>
  <si>
    <t>876                           24/07/12</t>
  </si>
  <si>
    <t>J53D12000400004</t>
  </si>
  <si>
    <r>
      <t>Coli Impianti Srl con sede in San Giuliano Terme</t>
    </r>
    <r>
      <rPr>
        <sz val="9"/>
        <rFont val="Arial Narrow"/>
        <family val="2"/>
      </rPr>
      <t xml:space="preserve"> Via di Cardeta 10, (PI) Partita IVA: 00237380506</t>
    </r>
  </si>
  <si>
    <t xml:space="preserve">                          24/07/12</t>
  </si>
  <si>
    <t>10g</t>
  </si>
  <si>
    <t>98g</t>
  </si>
  <si>
    <t>Interventi di manutenzione straordinaria impianti Ill Pubblica Piazza Stazione e Piazza Guerrazzi</t>
  </si>
  <si>
    <t>o.u.</t>
  </si>
  <si>
    <t>1526                 19/12/12</t>
  </si>
  <si>
    <t xml:space="preserve">J56J12000450004 </t>
  </si>
  <si>
    <t xml:space="preserve">48099933CA </t>
  </si>
  <si>
    <t xml:space="preserve"> cottimo</t>
  </si>
  <si>
    <t>SEMP s.r.l. P.I.00281510453 - SELET s.r.l. P.I.01161620503 - GEMMO s.p.a. P.I.03214610242 - ELETTRONOVA s.r.l. P.I.01482660501 - ELETTROINSTALLAZIONE s.n.c. P.I.11352961004</t>
  </si>
  <si>
    <t xml:space="preserve">SEMP s.r.l. P.I.00281510453 - SELET s.r.l. P.I.01161620503 - GEMMO s.p.a. P.I.03214610242 - ELETTRONOVA s.r.l. P.I.01482660501 </t>
  </si>
  <si>
    <t>GEMMO S.p.A. Arcugnano (VI) P. IVA 03214610242</t>
  </si>
  <si>
    <t>1526 19/12/2012</t>
  </si>
  <si>
    <t>60gg</t>
  </si>
  <si>
    <t>98h</t>
  </si>
  <si>
    <t>Interventi di manutenzione straordinaria impianti di Illuminazione Pubblica</t>
  </si>
  <si>
    <t>1572                   27/12/12</t>
  </si>
  <si>
    <t xml:space="preserve">J56J12000490004 </t>
  </si>
  <si>
    <t>150g</t>
  </si>
  <si>
    <t>PPI 2011               106g</t>
  </si>
  <si>
    <t>Lavori di demolizione e rifacimento impianti illuminazione pubblica in Piazza del Sarto e via Galli Tassi. Sostituzione pali e corpi illuminanti via B. Croce</t>
  </si>
  <si>
    <t>avanzo di bilancio</t>
  </si>
  <si>
    <t>1533                   22/12/11</t>
  </si>
  <si>
    <t>J57H11001350004</t>
  </si>
  <si>
    <t xml:space="preserve"> 3752163ED8</t>
  </si>
  <si>
    <t>Infrater S.r.l. Roccadaspide (SA) P. IVA 03074110655</t>
  </si>
  <si>
    <t>1153                   12/10/12</t>
  </si>
  <si>
    <t>180g</t>
  </si>
  <si>
    <t>PPI 2011               106f</t>
  </si>
  <si>
    <t>Interventi urgenti e di manutenzione straordinaria sugli impianti della illuminazione pubblica</t>
  </si>
  <si>
    <t>1513                   19/12/11</t>
  </si>
  <si>
    <t>J56J11000540004</t>
  </si>
  <si>
    <t>3724435CFA</t>
  </si>
  <si>
    <t>Consorzio stabile Campania  Contrada (AV) P. IVA 03383660655</t>
  </si>
  <si>
    <t>1252                   12/11/12</t>
  </si>
  <si>
    <t>540g</t>
  </si>
  <si>
    <t>PPI 2009               40d</t>
  </si>
  <si>
    <t xml:space="preserve">Realizzazione impianti di Videosorveglianza nell'area di Piazza Santa Caterina, parcheggio via Paparelli e parcheggio di via Pietrasantina e altre zone sensibili </t>
  </si>
  <si>
    <t>alienazioni patrimoniali</t>
  </si>
  <si>
    <t>1565                   11/12/09</t>
  </si>
  <si>
    <t>J57C09000100004</t>
  </si>
  <si>
    <t>08386782FA</t>
  </si>
  <si>
    <t>Engineering Costruzioni Gruppo Empoli Luce s.r.l.  Empoli (FI) P. IVA 03692370483</t>
  </si>
  <si>
    <t>420                   03/04/12</t>
  </si>
  <si>
    <t>120G</t>
  </si>
  <si>
    <t>00341620508</t>
  </si>
  <si>
    <t>A. Meini</t>
  </si>
  <si>
    <t>86d</t>
  </si>
  <si>
    <t>manutenzione straordinaria impianti semaforici di segnalazione a servizio dei sottopassi stradali</t>
  </si>
  <si>
    <t>845        17/7/12</t>
  </si>
  <si>
    <t>CUP.J57C12000030004</t>
  </si>
  <si>
    <t>affidamento diretto</t>
  </si>
  <si>
    <t>--------------</t>
  </si>
  <si>
    <t>118/12</t>
  </si>
  <si>
    <t>Grasso</t>
  </si>
  <si>
    <t>man. Straord.</t>
  </si>
  <si>
    <t xml:space="preserve">balaustra piazza sardegna a marina di Pisa manutenzione straordinaria </t>
  </si>
  <si>
    <t>DN-15 n. 373 23/03/2012</t>
  </si>
  <si>
    <t>J57H12000050004</t>
  </si>
  <si>
    <t>408548480B</t>
  </si>
  <si>
    <t>PN senza Bando</t>
  </si>
  <si>
    <r>
      <t>Edilservice</t>
    </r>
    <r>
      <rPr>
        <sz val="9"/>
        <rFont val="Arial Narrow"/>
        <family val="2"/>
      </rPr>
      <t xml:space="preserve"> P.IVA 019445330502              </t>
    </r>
    <r>
      <rPr>
        <b/>
        <sz val="9"/>
        <rFont val="Arial Narrow"/>
        <family val="2"/>
      </rPr>
      <t>Agostinelli Angelo</t>
    </r>
    <r>
      <rPr>
        <sz val="9"/>
        <rFont val="Arial Narrow"/>
        <family val="2"/>
      </rPr>
      <t xml:space="preserve"> P.IVA 01885600503     </t>
    </r>
    <r>
      <rPr>
        <b/>
        <sz val="9"/>
        <rFont val="Arial Narrow"/>
        <family val="2"/>
      </rPr>
      <t xml:space="preserve">Falcostruzioni   </t>
    </r>
    <r>
      <rPr>
        <sz val="9"/>
        <rFont val="Arial Narrow"/>
        <family val="2"/>
      </rPr>
      <t xml:space="preserve">      </t>
    </r>
    <r>
      <rPr>
        <b/>
        <sz val="9"/>
        <rFont val="Arial Narrow"/>
        <family val="2"/>
      </rPr>
      <t xml:space="preserve">Silvestri Renzo   </t>
    </r>
    <r>
      <rPr>
        <sz val="9"/>
        <rFont val="Arial Narrow"/>
        <family val="2"/>
      </rPr>
      <t xml:space="preserve">   </t>
    </r>
  </si>
  <si>
    <r>
      <t>Edilservice</t>
    </r>
    <r>
      <rPr>
        <sz val="9"/>
        <rFont val="Arial Narrow"/>
        <family val="2"/>
      </rPr>
      <t xml:space="preserve"> P.IVA 019445330502               </t>
    </r>
    <r>
      <rPr>
        <b/>
        <sz val="9"/>
        <rFont val="Arial Narrow"/>
        <family val="2"/>
      </rPr>
      <t>Agostinelli Angelo</t>
    </r>
    <r>
      <rPr>
        <sz val="9"/>
        <rFont val="Arial Narrow"/>
        <family val="2"/>
      </rPr>
      <t xml:space="preserve"> P.IVA 01885600503     </t>
    </r>
  </si>
  <si>
    <t xml:space="preserve">Edilservice Snc, via Beccaccino,1 int.4 Località Migliarino - Vecchiano (PI) P.IVA 019445330502    </t>
  </si>
  <si>
    <t>DN-15 n. 373 del 23/03/2012</t>
  </si>
  <si>
    <t>161.58 euro/ml</t>
  </si>
  <si>
    <t>Rep. 392/EP/DN-15 del 15.06.2012 - affidata alla ditta EDIL SERVICE s.n.c di vecchiano Pisa</t>
  </si>
  <si>
    <t>balaustra piazza sardegna a marina di Pisa manutenzione straordinaria  - maggiori lavori</t>
  </si>
  <si>
    <t>DN-15 n. 764 28/06/2012</t>
  </si>
  <si>
    <t>Z19058808C</t>
  </si>
  <si>
    <t>Affid. Diretto</t>
  </si>
  <si>
    <t>E' stato ritenuto opportuno eseguire maggiori lavori relativi al miglioramento della sicurezza lungo la via di accesso all’arenile mediante lavori di manutenzione straordinaria da eseguirsi in economia sulla base dell’elenco prezzi di cui al progetto approvato con  Det. Dn15 n. 373 del 23-03-12.</t>
  </si>
  <si>
    <t>94/11</t>
  </si>
  <si>
    <t xml:space="preserve">riaualificazione P.zza Vittorio Emanuele II - sistemazione a verde  </t>
  </si>
  <si>
    <t>DN-15 n. 1161   15 10 2012</t>
  </si>
  <si>
    <t>Z3106BFAD1</t>
  </si>
  <si>
    <t>Coop. Terra, Uomini, Ambiente, , V. E. Fermi, 25 -Castelnuovo Garfagnana (LU) P. IVA 01514380466</t>
  </si>
  <si>
    <t>Coop. Terra, Uomini, Ambiente, , V. E. Fermi, 25 -Castelnuovo Garfagnana (LU) P. IVA 01514380467</t>
  </si>
  <si>
    <t>DN-15 n. 1161     15 /10/ 2012</t>
  </si>
  <si>
    <t>Affidato a Terra uomini ed Ambiente scr. affidatario del CìGlobal service 2011-2013 :Ripristino fascia di  verde  ammalorata,  causato  del transito dei mezzi in corrispondenza della zanella, provocando  abbassamenti  e deterioramento del  prato ; creazione sbarramenti a verde per impedire il transito dei mezzi - contratto in corso di stipula, I lavori saranno consegnati appena le candizioni atmesferiche saranno opportune.</t>
  </si>
  <si>
    <t>84/12</t>
  </si>
  <si>
    <t>Nuovi lavori</t>
  </si>
  <si>
    <t>Completamento lavori riqualificaz. P.zza Vittorio Emanuele II. Lavori per fornitura e montaggio di copertura di gazebo.</t>
  </si>
  <si>
    <t>DN-15 n. 706  del 14/06/12</t>
  </si>
  <si>
    <t>ZE20534770</t>
  </si>
  <si>
    <t>11456,00</t>
  </si>
  <si>
    <t>Il Telonaio s.r.l. ; via della Pesa,19 Santa Croce sull'Arno (pi) p.iva 01996580500</t>
  </si>
  <si>
    <t>Il Telonaio s.r.l. ; via della Pesa,19 Santa Croce sull'Arno (pi) p.iva 01996580501      Tendarredo srl , V. Tosco Romagnola 31/33 - Pontedera (PI) P.Iva 01316330503</t>
  </si>
  <si>
    <t>Il Telonaio s.r.l. ; via della Pesa,19 Santa Croce sull'Arno (pi) p.iva 01996580502</t>
  </si>
  <si>
    <t xml:space="preserve">Affidato a Telonaio srl per copertura di gazebo metallico a completamento delle opere di riqualificazione di P.zza vittorio Emanuele II </t>
  </si>
  <si>
    <t>92/12</t>
  </si>
  <si>
    <t>GRASSO</t>
  </si>
  <si>
    <t>Lavori in economia</t>
  </si>
  <si>
    <t>PPI2012/92. LAVORI IN ECONOMIA PER SAGGI AL PONTE SOLFERINO E POSA IN OPERA DI PRESIDI AL PONTICELLO IN VIA CATALLO</t>
  </si>
  <si>
    <t>dn15 N. 1330 DEL 27-11-12</t>
  </si>
  <si>
    <t>J59J12000290004</t>
  </si>
  <si>
    <t>4739334E20</t>
  </si>
  <si>
    <t>3252..02</t>
  </si>
  <si>
    <t>1) EDIL SERVICE S.n.c.  Via del Beccaccino, ¼56 019 loc. Nodica – Vecchiano ( Pisa )  P.IVA 019445330502            2) EDILSIM di geom. Simone Deri a Via Bachelet,48- 56 021 S. Frediano Settimo – Cascina P.IVA 02057000503               3) SILVESTRI RENZO di Silvestri Luciano Via S. Donato, 103 – 56 023 Musigliano Cascina, P.IVA 00918190505</t>
  </si>
  <si>
    <t xml:space="preserve">1) EDIL SERVICE S.n.c.  Via del Beccaccino, ¼56 019 loc. Nodica – Vecchiano ( Pisa )  P.IVA 019445330502          </t>
  </si>
  <si>
    <t>LAVORI DI ESECUZIONI SAGGI SU PONTE</t>
  </si>
  <si>
    <t>Lacquacad srl con sede in Capannoni (LU), Viale  Europa n.10 loc. Zone – P. I.V.A. 01973400466</t>
  </si>
  <si>
    <t>845        17/07/12</t>
  </si>
  <si>
    <t>30 gg</t>
  </si>
  <si>
    <t>intervento</t>
  </si>
  <si>
    <t>FOGNATURA, FOSSI, CANALI - MANUTENZIONE</t>
  </si>
  <si>
    <t xml:space="preserve">interventi urgenti e dI manutenzione sulla rete fognaria </t>
  </si>
  <si>
    <t>628                     30/05/12</t>
  </si>
  <si>
    <t>CUP J59G12000020004</t>
  </si>
  <si>
    <t>429273904A</t>
  </si>
  <si>
    <t xml:space="preserve"> Veritti Costruzioni srl con sede in Cascina, Via del Nugolaio 70/72 P.I. 00759150501</t>
  </si>
  <si>
    <t>628                    30/05/12</t>
  </si>
  <si>
    <t>108/A</t>
  </si>
  <si>
    <t>Interventi  urgenti sulla fognatura pubblica bianca Via Livornese, Via Vecchia Lucchese, Viale del Tirreno</t>
  </si>
  <si>
    <t>1481                10/12/12</t>
  </si>
  <si>
    <t>CUP J57H12000260004</t>
  </si>
  <si>
    <t>431008175A</t>
  </si>
  <si>
    <t>procedura negoziata senza previa pubblicazione</t>
  </si>
  <si>
    <t>FOGNATURA NERA CITTADINA - ESTENSIONE TRATTI</t>
  </si>
  <si>
    <t xml:space="preserve">realizzazione nuovi tratti di fognatura nera in via dei mille,piazza cavallotti e via della faggiola.                </t>
  </si>
  <si>
    <t>1475                 10/12/12</t>
  </si>
  <si>
    <t xml:space="preserve">J53D12000790004 </t>
  </si>
  <si>
    <t>47750629CF</t>
  </si>
  <si>
    <t>tit. 1</t>
  </si>
  <si>
    <t>MANUTENZIONE ORDINARIA RETE FOGNARIA</t>
  </si>
  <si>
    <t xml:space="preserve">LAVORI DI MANUTENZIONE FOSSI E CANALI . ANNO 2012. </t>
  </si>
  <si>
    <t>---------</t>
  </si>
  <si>
    <t>n. 304                     06/03/12</t>
  </si>
  <si>
    <t>1153250BFE</t>
  </si>
  <si>
    <t>v. elenco allegato</t>
  </si>
  <si>
    <t>chiedere a ufficio gare i dati non sono in nostro possesso</t>
  </si>
  <si>
    <t xml:space="preserve">Mariotti di Mariotti Manuele e Figli Snc con sede in via Francesca Sud 14 loc. Stabbia – 50050 Cerreto Guidi (FI) (Partita I.V.A.: 01632320485) </t>
  </si>
  <si>
    <t>n. 1156                    10/10/12</t>
  </si>
  <si>
    <t>ml</t>
  </si>
  <si>
    <t>Tipo contratto: Appalto 
Stato Bando: Aggiudicato 
CIG: 1153250BFE 
Data pubblicazione: 28 giugno 2012 
Data scadenza: 17 luglio 2012 
Valore stimato: 78.333,34 euro 
Oneri per la sicurezza (Inclusi nel valore stimato): 7.875,00 euro 
Categoria prevalente: OG 8 - Opere fluviali, di difesa, di sistemazione idraulica e di bonifica 
Classifica di importo: I - fino a euro 258.000 
Procedura scelta: Procedura negoziata senza previa pubblicazione 
Criterio aggiudicazione: Prezzo più basso 
PRestazioni comprese nell'appalto: Sola esecuzione 
Direzione Proponenete: Coordinatore Lavori Pubblici - Ediliza Pubblica 
Tempi di completamento: 365 giorni 
Data della seduta di gara: 10 ottobre 2012 
Valore del contratto al netto del ribasso: € 64.145,56 
DITTA/E AGGIUDICATARIA/E
09/12 - MARIOTTI di Mariotti Manuele e Figli Snc di Cerreto Guidi (FI),  ribasso offerto .20,80%</t>
  </si>
  <si>
    <t xml:space="preserve">i dati della casella a fianco erano già ne file non sono stati inseriti dall'ufficio fognature                        </t>
  </si>
  <si>
    <t>112/2012</t>
  </si>
  <si>
    <t>Massimo Masolini</t>
  </si>
  <si>
    <t>Interventi di lotta fitosanitaria nelle pinete infestate da Matsucoccus feytaudi nel bosco comunale e sulla fascia litoranea Marina, Tirrenia e Calambrone</t>
  </si>
  <si>
    <t>contributi privati</t>
  </si>
  <si>
    <t>331 del 14/03/2012</t>
  </si>
  <si>
    <t>J59B11000190004</t>
  </si>
  <si>
    <t>Soc. Coop  Agr. Terra Uomini Ambiente P IVA 01514380466</t>
  </si>
  <si>
    <t>Affidato a Terra uomini ed Ambiente scrl ,  l'importo del progetto prevede un introito di pari entità per acquisto legname tagliato da parte della ditta esecutrice dei lavori ,  nell'ambito del Interventi lotta fitosanitaria  nel bosco comunale e sulla fascia litoranea Marina Tirrenia Calambrone. Introitato €uro 193.034,49 a Feb. 2013.</t>
  </si>
  <si>
    <t>126/2011</t>
  </si>
  <si>
    <t>Stefano Lemmi</t>
  </si>
  <si>
    <t>lavori di manutenzione straordinaria verde pubblico arredo urbano e realizzazione di area fitness nel territorio del CTP n. 6</t>
  </si>
  <si>
    <t>oneri avanzo amministrazione</t>
  </si>
  <si>
    <t>1466 del 10/12/2011</t>
  </si>
  <si>
    <t>J56J11000500004</t>
  </si>
  <si>
    <t>371 del 23/03/2012</t>
  </si>
  <si>
    <t>E' stato redatto il 30/04/2013 Verbale di visita di colaudo necessario per acquisire documentazione per redazione CRE e conto conclusivo</t>
  </si>
  <si>
    <t>117/2012</t>
  </si>
  <si>
    <t>Manutenzione straordinaria verde pubblico arredo urbano su aree a verde, vie cittadine e del litorale.</t>
  </si>
  <si>
    <t>1288 del 20/11/2012</t>
  </si>
  <si>
    <t>J52F12000140004</t>
  </si>
  <si>
    <t>47145834F7</t>
  </si>
  <si>
    <t>CODICE IDENTIFICATIVO BILANCIO</t>
  </si>
  <si>
    <r>
      <t xml:space="preserve">PPI 2011 - DIREZIONE 17  "EDILIZIA" - </t>
    </r>
    <r>
      <rPr>
        <sz val="9"/>
        <color indexed="12"/>
        <rFont val="Arial"/>
        <family val="2"/>
      </rPr>
      <t xml:space="preserve">ULTIMO AGGIORNAMENTO DEL </t>
    </r>
    <r>
      <rPr>
        <sz val="9"/>
        <color indexed="10"/>
        <rFont val="Arial"/>
        <family val="2"/>
      </rPr>
      <t xml:space="preserve"> *Ultima estrazione dati *</t>
    </r>
  </si>
  <si>
    <t>FUNZIONE</t>
  </si>
  <si>
    <t>SERV.</t>
  </si>
  <si>
    <t>INTERV.</t>
  </si>
  <si>
    <t>CAPITOLO</t>
  </si>
  <si>
    <t>DESCRIZIONE CAPITOLO</t>
  </si>
  <si>
    <t>CENTRO DI COSTO</t>
  </si>
  <si>
    <t>DESCRIZIONE CENTRO DI COSTO</t>
  </si>
  <si>
    <t>NOTE GENERALI:come risultante dalla prima variazione di bilancio /piano  delle opere</t>
  </si>
  <si>
    <t>N° Interv.</t>
  </si>
  <si>
    <t>RUP</t>
  </si>
  <si>
    <t>Circoscrizione interessata</t>
  </si>
  <si>
    <t>Descrizione intervento</t>
  </si>
  <si>
    <t>Importo intervento</t>
  </si>
  <si>
    <r>
      <t xml:space="preserve">Eventuale articolazione in sottointerventi </t>
    </r>
    <r>
      <rPr>
        <b/>
        <sz val="9"/>
        <rFont val="Arial Narrow"/>
        <family val="2"/>
      </rPr>
      <t>(a, b, c…)</t>
    </r>
  </si>
  <si>
    <t>Eventuale importo sottointerventi</t>
  </si>
  <si>
    <t>Tipo Finanziamento</t>
  </si>
  <si>
    <t>Data completamento progetto definitivo00/00/00</t>
  </si>
  <si>
    <t>Data delibera approvazione  progetto definitivo00/00/00</t>
  </si>
  <si>
    <t>Data determina approvazione progetto  esecutivo 00/00/00</t>
  </si>
  <si>
    <t>CUP       (codice unico di progetto CIPE)</t>
  </si>
  <si>
    <t>Data esecutività (visto contabile)determina approvazione progetto  esecutivo 00/00/00</t>
  </si>
  <si>
    <t>Data Acquisizione finanziamento 00/00/00 (contraz mutuo, accertam. Contributi etc)</t>
  </si>
  <si>
    <t>Tipo affidamento (PA,   PR  PN Con  Bando ,PN Senza Bando,cottimo</t>
  </si>
  <si>
    <t>Data determina affidamento 00/00/00</t>
  </si>
  <si>
    <t>Data esecutività (visto contabile) determina affidamento 00/00/00</t>
  </si>
  <si>
    <t>Data stipula contratto 00/00/00</t>
  </si>
  <si>
    <t>Importo contrattuale</t>
  </si>
  <si>
    <t>Data consegna lavori 00/00/00</t>
  </si>
  <si>
    <t>Previsione Tempo  esecuzione lavori (n. gg o data 00/00/00 previsti in fase di programmazione)</t>
  </si>
  <si>
    <t>% Avanzam lavori</t>
  </si>
  <si>
    <t>Data Ultimazione lavori 00/00/00</t>
  </si>
  <si>
    <t>Data effettuazione collaudo 00/00/00</t>
  </si>
  <si>
    <t>EMAS Quantità rifiuti prodotta risultante dai formulari</t>
  </si>
  <si>
    <t>Note</t>
  </si>
  <si>
    <t>numero complessivo interventi assegnati 13</t>
  </si>
  <si>
    <t>MANUTENZIONE STRAORDINARIA EDIFICI COMUNALI</t>
  </si>
  <si>
    <t>0105</t>
  </si>
  <si>
    <t>PATRIMONIO</t>
  </si>
  <si>
    <t>SCARPELLINI</t>
  </si>
  <si>
    <t>PALAZZO PRETORIO - MANUTENZIONE STRAORDINARIA E RESTAURO FACCIATA</t>
  </si>
  <si>
    <t>REALIZZAZIONE E MANUT. STRAORD. BIBLIOTECHE</t>
  </si>
  <si>
    <t>0502</t>
  </si>
  <si>
    <t>SERVIZI CULTURALI</t>
  </si>
  <si>
    <t>NUOVA BIBLIOTECA COMUNALE - COMPLETAMENTO</t>
  </si>
  <si>
    <t>REALIZZAZIONE E MANUTENZIONE STRAORDINARIA MUSEI</t>
  </si>
  <si>
    <t>R.PASQUALETTI</t>
  </si>
  <si>
    <t>PIUSS PALAZZO LANFRANCHI  - COMPLETAMENTO E ADEGUAMENTO MUSEO GRAFICO</t>
  </si>
  <si>
    <t>GUERRAZZI</t>
  </si>
  <si>
    <t>STAZIONE RADIOFONICA MARCONI IN COLTANO</t>
  </si>
  <si>
    <t>MANUTENZIONE STRAORDINARIA TEATRI VERDI E ALTRI CENTRI CULTURALI</t>
  </si>
  <si>
    <t>TEATRO VERDI - CONSOLIDAMENTO STRUTTURE E SOTTOTETTO</t>
  </si>
  <si>
    <t>MANUTENZIONE STRAORDINARIA ALLOGGI ERP</t>
  </si>
  <si>
    <t>0902</t>
  </si>
  <si>
    <t>POLITICHE ABITATIVE</t>
  </si>
  <si>
    <t>ALLOGGI ERP VIA CONSANI - COMPLETEMANTO</t>
  </si>
  <si>
    <t>REALIZZAZIONE CANILI E GATTILI</t>
  </si>
  <si>
    <t>0906/B</t>
  </si>
  <si>
    <t>VERDE E ARREDO URBANO</t>
  </si>
  <si>
    <t>CANILE RIFUGIO - REALIZZAZIONE PRESSO CANILE SANITARIO</t>
  </si>
  <si>
    <t>Allegato A)</t>
  </si>
  <si>
    <t>Istruzioni e Schema documento di programmazione  PPI 2008</t>
  </si>
  <si>
    <t>Istruzioni</t>
  </si>
  <si>
    <r>
      <t>Le indicazioni temporali: fino alla fase "approvazione progetto esecutivo, i termini v</t>
    </r>
    <r>
      <rPr>
        <sz val="10"/>
        <rFont val="Arial Narrow"/>
        <family val="2"/>
      </rPr>
      <t>anno espressi comunque con la data finale prevista</t>
    </r>
    <r>
      <rPr>
        <b/>
        <sz val="10"/>
        <rFont val="Arial Narrow"/>
        <family val="2"/>
      </rPr>
      <t xml:space="preserve"> (00/00/00). </t>
    </r>
    <r>
      <rPr>
        <sz val="10"/>
        <rFont val="Arial Narrow"/>
        <family val="2"/>
      </rPr>
      <t>Per gli interventi finanziati con</t>
    </r>
    <r>
      <rPr>
        <b/>
        <sz val="10"/>
        <rFont val="Arial Narrow"/>
        <family val="2"/>
      </rPr>
      <t xml:space="preserve"> mutuo</t>
    </r>
    <r>
      <rPr>
        <sz val="10"/>
        <rFont val="Arial Narrow"/>
        <family val="2"/>
      </rPr>
      <t xml:space="preserve">, vige lo stesso parametro temporale in ordine alle fasi successive al finanziamento;   deve aversi riguardo, nel programmare/adottare  all'approvazione dei relativi  progetti esecutivi  alla tempistica di contrazione del mutuo concertata con la Direzione Finanze e Politiche Tributarie in 2 fasi:  </t>
    </r>
    <r>
      <rPr>
        <b/>
        <sz val="10"/>
        <color indexed="10"/>
        <rFont val="Arial Narrow"/>
        <family val="2"/>
      </rPr>
      <t>det.approvata entro il 10.03.08 /mutuo 31.03.08; det. approvata entro il 20.04/08 /mutuo31.05.08</t>
    </r>
    <r>
      <rPr>
        <sz val="10"/>
        <rFont val="Arial Narrow"/>
        <family val="2"/>
      </rPr>
      <t xml:space="preserve">. Per gli interventi finanziati con risorse diverse, se per esse non è dato conoscere la data di finanziamento, le fasi successive all'approvazione del progetto esecutivo vanno indicate in gg. naturali consecutivi </t>
    </r>
    <r>
      <rPr>
        <b/>
        <sz val="10"/>
        <rFont val="Arial Narrow"/>
        <family val="2"/>
      </rPr>
      <t>(n. gg)</t>
    </r>
    <r>
      <rPr>
        <sz val="10"/>
        <rFont val="Arial Narrow"/>
        <family val="2"/>
      </rPr>
      <t xml:space="preserve">. </t>
    </r>
  </si>
  <si>
    <r>
      <t xml:space="preserve">In ordine alla tempistica per l'affidamento, salvi i correttivi in aumento in caso di affidamenti soprasoglia, </t>
    </r>
    <r>
      <rPr>
        <b/>
        <sz val="10"/>
        <rFont val="Arial Narrow"/>
        <family val="2"/>
      </rPr>
      <t xml:space="preserve">per i contratti inferiori alla soglia comunitaria,  </t>
    </r>
    <r>
      <rPr>
        <sz val="10"/>
        <rFont val="Arial Narrow"/>
        <family val="2"/>
      </rPr>
      <t xml:space="preserve"> possono convenzionalmente computarsi necessari: per le Procedure Aperte </t>
    </r>
    <r>
      <rPr>
        <b/>
        <sz val="10"/>
        <rFont val="Arial Narrow"/>
        <family val="2"/>
      </rPr>
      <t>90 gg</t>
    </r>
    <r>
      <rPr>
        <sz val="10"/>
        <rFont val="Arial Narrow"/>
        <family val="2"/>
      </rPr>
      <t xml:space="preserve">; per quelle Ristrette </t>
    </r>
    <r>
      <rPr>
        <b/>
        <sz val="10"/>
        <rFont val="Arial Narrow"/>
        <family val="2"/>
      </rPr>
      <t>120 gg</t>
    </r>
    <r>
      <rPr>
        <sz val="10"/>
        <rFont val="Arial Narrow"/>
        <family val="2"/>
      </rPr>
      <t>,  per le Negoziate con bando e per i cottimi con selezione</t>
    </r>
    <r>
      <rPr>
        <b/>
        <sz val="10"/>
        <rFont val="Arial Narrow"/>
        <family val="2"/>
      </rPr>
      <t xml:space="preserve"> 60 gg</t>
    </r>
    <r>
      <rPr>
        <sz val="10"/>
        <rFont val="Arial Narrow"/>
        <family val="2"/>
      </rPr>
      <t xml:space="preserve"> ; per le Negoziate senza bando e per i cottimi con affidamento diretto diretti</t>
    </r>
    <r>
      <rPr>
        <b/>
        <sz val="10"/>
        <rFont val="Arial Narrow"/>
        <family val="2"/>
      </rPr>
      <t xml:space="preserve"> 30 gg </t>
    </r>
    <r>
      <rPr>
        <sz val="10"/>
        <rFont val="Arial Narrow"/>
        <family val="2"/>
      </rPr>
      <t xml:space="preserve">; per la stipula dei contratti curati dall'ufficio Contratti, </t>
    </r>
    <r>
      <rPr>
        <b/>
        <sz val="10"/>
        <rFont val="Arial Narrow"/>
        <family val="2"/>
      </rPr>
      <t>90 gg</t>
    </r>
    <r>
      <rPr>
        <sz val="10"/>
        <rFont val="Arial Narrow"/>
        <family val="2"/>
      </rPr>
      <t xml:space="preserve">. per gli atti pubblici </t>
    </r>
    <r>
      <rPr>
        <b/>
        <sz val="10"/>
        <rFont val="Arial Narrow"/>
        <family val="2"/>
      </rPr>
      <t xml:space="preserve">60 gg . </t>
    </r>
    <r>
      <rPr>
        <sz val="10"/>
        <rFont val="Arial Narrow"/>
        <family val="2"/>
      </rPr>
      <t>per le scritture private.  I termini di riferimento possono essere ridotti per i cottimi in relazione alle valutazioni organizzative di ogni Dirigente.</t>
    </r>
  </si>
  <si>
    <t xml:space="preserve">Avuto riguardo, per quanto possibile, alla realizzazione unitaria degli interventi,  è appositamente prevista la specifica di eventuali  sottointerventi ed una colonna per i rispettivi importi </t>
  </si>
  <si>
    <r>
      <t xml:space="preserve">Vigente il nuovo codice dei contratti, Dlgs 163/06, d'ora innanzi "Codice", per la tipologia di affidamento distinguere tra: </t>
    </r>
    <r>
      <rPr>
        <b/>
        <sz val="10"/>
        <rFont val="Arial Narrow"/>
        <family val="2"/>
      </rPr>
      <t xml:space="preserve"> PA</t>
    </r>
    <r>
      <rPr>
        <sz val="10"/>
        <rFont val="Arial Narrow"/>
        <family val="2"/>
      </rPr>
      <t xml:space="preserve"> (Procedure Aperte), </t>
    </r>
    <r>
      <rPr>
        <b/>
        <sz val="10"/>
        <rFont val="Arial Narrow"/>
        <family val="2"/>
      </rPr>
      <t xml:space="preserve"> PR </t>
    </r>
    <r>
      <rPr>
        <sz val="10"/>
        <rFont val="Arial Narrow"/>
        <family val="2"/>
      </rPr>
      <t xml:space="preserve">(Procedure Ristrette) , </t>
    </r>
    <r>
      <rPr>
        <b/>
        <sz val="10"/>
        <rFont val="Arial Narrow"/>
        <family val="2"/>
      </rPr>
      <t>PN Con  Bando</t>
    </r>
    <r>
      <rPr>
        <sz val="10"/>
        <rFont val="Arial Narrow"/>
        <family val="2"/>
      </rPr>
      <t xml:space="preserve">  o </t>
    </r>
    <r>
      <rPr>
        <b/>
        <sz val="10"/>
        <rFont val="Arial Narrow"/>
        <family val="2"/>
      </rPr>
      <t xml:space="preserve">PN Senza Bando </t>
    </r>
    <r>
      <rPr>
        <sz val="10"/>
        <rFont val="Arial Narrow"/>
        <family val="2"/>
      </rPr>
      <t xml:space="preserve">(«Procedure Negoziate» con bando o senza bando  e, per il  cottimo fiduciario, che  costituisce anch'esso procedura negoziata, evidenziare per esteso </t>
    </r>
    <r>
      <rPr>
        <b/>
        <sz val="10"/>
        <rFont val="Arial Narrow"/>
        <family val="2"/>
      </rPr>
      <t>COTTIMO Previa Selezione</t>
    </r>
    <r>
      <rPr>
        <sz val="10"/>
        <rFont val="Arial Narrow"/>
        <family val="2"/>
      </rPr>
      <t xml:space="preserve"> , </t>
    </r>
    <r>
      <rPr>
        <b/>
        <sz val="10"/>
        <rFont val="Arial Narrow"/>
        <family val="2"/>
      </rPr>
      <t>COTTIMO Senza Selezione</t>
    </r>
    <r>
      <rPr>
        <sz val="10"/>
        <rFont val="Arial Narrow"/>
        <family val="2"/>
      </rPr>
      <t xml:space="preserve">. </t>
    </r>
  </si>
  <si>
    <r>
      <t xml:space="preserve">Si ricorda che </t>
    </r>
    <r>
      <rPr>
        <b/>
        <sz val="10"/>
        <rFont val="Arial Narrow"/>
        <family val="2"/>
      </rPr>
      <t xml:space="preserve"> i lavori in economia </t>
    </r>
    <r>
      <rPr>
        <sz val="10"/>
        <rFont val="Arial Narrow"/>
        <family val="2"/>
      </rPr>
      <t xml:space="preserve">sono eseguibili nell'ambito delle categorie di lavori previsti dal vigente Regolamento dei contratti all'art.  38 "Tipologie di lavori eseguibili in economia", e che il loro affidamento mediante cottimo  per importo pari o superiore a 40.000 euro  avviene nel rispetto dei principi di trasparenza, rotazione, parità di trattamento, previa consultazione di almeno cinque operatori economici, se sussistono in tale numero soggetti idonei, individuati sulla base di indagini di mercato ovvero tramite elenchi di operatori economici predisposti dalla stazione appaltante; per lavori di importo inferiore a 40.000,00 euro è consentito l'affidamento diretto. </t>
    </r>
    <r>
      <rPr>
        <b/>
        <sz val="10"/>
        <rFont val="Arial Narrow"/>
        <family val="2"/>
      </rPr>
      <t xml:space="preserve"> Costituisce orientamento generale per tutti l'accorpamento dei lavori in interventi unitari da gestire come unico appalto e il ricorso ai contratti aperti per i lavori  di manutenzione. </t>
    </r>
  </si>
  <si>
    <r>
      <t xml:space="preserve">Si ribadiscono quali </t>
    </r>
    <r>
      <rPr>
        <b/>
        <sz val="10"/>
        <rFont val="Arial Narrow"/>
        <family val="2"/>
      </rPr>
      <t xml:space="preserve"> ulteriori prescrizioni </t>
    </r>
    <r>
      <rPr>
        <sz val="10"/>
        <rFont val="Arial Narrow"/>
        <family val="2"/>
      </rPr>
      <t xml:space="preserve">in riferimento all'attuazione del Piano degli Investimenti per l'anno in corso, le linee di indirizzo già definite e  consolidate secondo le quali,  in sede di Pianificazione Operativa, nell’ambito del Comitato, </t>
    </r>
    <r>
      <rPr>
        <b/>
        <sz val="10"/>
        <rFont val="Arial Narrow"/>
        <family val="2"/>
      </rPr>
      <t xml:space="preserve">devono individuarsi  </t>
    </r>
    <r>
      <rPr>
        <sz val="10"/>
        <rFont val="Arial Narrow"/>
        <family val="2"/>
      </rPr>
      <t xml:space="preserve"> </t>
    </r>
    <r>
      <rPr>
        <b/>
        <sz val="10"/>
        <rFont val="Arial Narrow"/>
        <family val="2"/>
      </rPr>
      <t>1) i progetti che incidono sulla valorizzazione o il recupero di aree, immobili , o zone territoriali particolarmente significativi ai fini della qualità nonché 2) i progetti particolarmente rilevanti o complessi,</t>
    </r>
    <r>
      <rPr>
        <sz val="10"/>
        <rFont val="Arial Narrow"/>
        <family val="2"/>
      </rPr>
      <t xml:space="preserve">  affinché siano  pianificati e gestiti in modo coordinato/integrato tra le Direzioni interessate alla loro esecuzione da parte del Dirigente con competenza prevalente. La competenza prevalente, già individuata in sede di Comitato,   coincide con l' attribuzione degli interventi per "Direzioni" operate dal presente documento: in relazione a tanto, ciascun dirigente SEGNALERA',  NELLO SPAZIO NOTE, quali, tra gli interventi attribuiti,  abbiano le caratteristiche siano  sub 1) o sub 2), evidenziando le  Direzioni coinvolte; tali indicazioni, previa la successiva conferma in sede di Comitato LL.PP, costituiranno dato previsionale da approvarsi specificamente.</t>
    </r>
  </si>
  <si>
    <r>
      <t xml:space="preserve">lo schema </t>
    </r>
    <r>
      <rPr>
        <sz val="10"/>
        <color indexed="10"/>
        <rFont val="Arial Narrow"/>
        <family val="2"/>
      </rPr>
      <t>RELATIVO ALLA PRIMA TRANCE DI PROGETTAZIONE/FINANZIAMENTI DI CUI ALLA NOTA DEL DIRETTORE AREA AMBIENTE E INFRASTRUTTURE PROT. 9577 DEL 5 MARZO 2008</t>
    </r>
    <r>
      <rPr>
        <sz val="10"/>
        <rFont val="Arial Narrow"/>
        <family val="2"/>
      </rPr>
      <t xml:space="preserve"> deve essere reso , debitamente implementato,</t>
    </r>
    <r>
      <rPr>
        <sz val="10"/>
        <color indexed="10"/>
        <rFont val="Arial Narrow"/>
        <family val="2"/>
      </rPr>
      <t xml:space="preserve"> </t>
    </r>
    <r>
      <rPr>
        <b/>
        <sz val="10"/>
        <color indexed="10"/>
        <rFont val="Arial Narrow"/>
        <family val="2"/>
      </rPr>
      <t>ENTRO IL 13 MARZO 2008</t>
    </r>
    <r>
      <rPr>
        <b/>
        <sz val="12"/>
        <color indexed="10"/>
        <rFont val="Arial Narrow"/>
        <family val="2"/>
      </rPr>
      <t xml:space="preserve"> </t>
    </r>
    <r>
      <rPr>
        <sz val="10"/>
        <rFont val="Arial Narrow"/>
        <family val="2"/>
      </rPr>
      <t xml:space="preserve"> all'Ufficio scrivente, per posta elettronica, all'indirizzo: l.brugioni@comune.pisa.it.</t>
    </r>
  </si>
  <si>
    <t>LEGENDA CONSUNTIVO PER MONITORAGGIO 00.PP 2011 E PRESCRIZIONI PER LA COMPILAZIONE</t>
  </si>
  <si>
    <r>
      <t>Data completamento progetto definitivo</t>
    </r>
    <r>
      <rPr>
        <sz val="11"/>
        <rFont val="Arial Narrow"/>
        <family val="2"/>
      </rPr>
      <t>:</t>
    </r>
    <r>
      <rPr>
        <i/>
        <sz val="11"/>
        <rFont val="Arial Narrow"/>
        <family val="2"/>
      </rPr>
      <t xml:space="preserve"> data in cui è stata effettuata la proposta di deliberazione (invio proposta di deliberazione con procedura iride) nei casi in cui essa viene redatta</t>
    </r>
  </si>
  <si>
    <r>
      <t>Data delibera approvazione progetto definitivo</t>
    </r>
    <r>
      <rPr>
        <sz val="11"/>
        <rFont val="Arial Narrow"/>
        <family val="2"/>
      </rPr>
      <t xml:space="preserve">: </t>
    </r>
    <r>
      <rPr>
        <i/>
        <sz val="11"/>
        <rFont val="Arial Narrow"/>
        <family val="2"/>
      </rPr>
      <t>data in cui è stata approvata dalla GM la delibera(vedi sopra )</t>
    </r>
  </si>
  <si>
    <r>
      <t>Data determina approvazione progetto esecutivo</t>
    </r>
    <r>
      <rPr>
        <sz val="11"/>
        <rFont val="Arial Narrow"/>
        <family val="2"/>
      </rPr>
      <t>: data in cui è stata adottata dal dirigente la determinazione di approvazione del progetto esecutivo(coincide con l’avvio in iride della determina)</t>
    </r>
  </si>
  <si>
    <r>
      <t>Data esecutività determina approvazione progetto esecutivo</t>
    </r>
    <r>
      <rPr>
        <sz val="11"/>
        <rFont val="Arial Narrow"/>
        <family val="2"/>
      </rPr>
      <t>: data di apposizione da parte della ragioneria del visto contabile: deve considerarsi, a tal fine, la data di restituzione dell’atto,in iride, dalla Ragioneria al dirigente competente</t>
    </r>
  </si>
  <si>
    <r>
      <t>CUP codifica di progetto attribuita dal Sistema Cup come esplicata nella circolare  prot.14147 del 12.04.06- “</t>
    </r>
    <r>
      <rPr>
        <sz val="12"/>
        <rFont val="Times New Roman"/>
        <family val="1"/>
      </rPr>
      <t>Attuazione PPI 2006 in relazione ai lavori pubblici – Richiesta del Codice Unico di Progetto  e connessi adempimenti":</t>
    </r>
    <r>
      <rPr>
        <b/>
        <i/>
        <sz val="12"/>
        <rFont val="Times New Roman"/>
        <family val="1"/>
      </rPr>
      <t xml:space="preserve"> si ricorda che esso deve essere  indicato su tutti i documenti che fanno esplicito riferimento al progetto da esso identificato: in particolare su documenti amministrativi e contabili, atti di gara, provvedimenti di finanziamento, mandati di pagamento.</t>
    </r>
  </si>
  <si>
    <r>
      <t xml:space="preserve">Tipo affidamento:     </t>
    </r>
    <r>
      <rPr>
        <i/>
        <sz val="11"/>
        <rFont val="Arial Narrow"/>
        <family val="2"/>
      </rPr>
      <t xml:space="preserve">  </t>
    </r>
    <r>
      <rPr>
        <b/>
        <sz val="11"/>
        <rFont val="Arial Narrow"/>
        <family val="2"/>
      </rPr>
      <t xml:space="preserve"> PA </t>
    </r>
    <r>
      <rPr>
        <i/>
        <sz val="11"/>
        <rFont val="Arial Narrow"/>
        <family val="2"/>
      </rPr>
      <t xml:space="preserve">(Procedure Aperte),  </t>
    </r>
    <r>
      <rPr>
        <b/>
        <sz val="11"/>
        <rFont val="Arial Narrow"/>
        <family val="2"/>
      </rPr>
      <t>PR (</t>
    </r>
    <r>
      <rPr>
        <i/>
        <sz val="11"/>
        <rFont val="Arial Narrow"/>
        <family val="2"/>
      </rPr>
      <t xml:space="preserve">Procedure Ristrette) , </t>
    </r>
    <r>
      <rPr>
        <b/>
        <sz val="11"/>
        <rFont val="Arial Narrow"/>
        <family val="2"/>
      </rPr>
      <t xml:space="preserve">PN Con  Bando  </t>
    </r>
    <r>
      <rPr>
        <i/>
        <sz val="11"/>
        <rFont val="Arial Narrow"/>
        <family val="2"/>
      </rPr>
      <t>o P</t>
    </r>
    <r>
      <rPr>
        <b/>
        <sz val="11"/>
        <rFont val="Arial Narrow"/>
        <family val="2"/>
      </rPr>
      <t xml:space="preserve">N Senza Bando </t>
    </r>
    <r>
      <rPr>
        <i/>
        <sz val="11"/>
        <rFont val="Arial Narrow"/>
        <family val="2"/>
      </rPr>
      <t xml:space="preserve">(Procedure Negoziate»con bando o senza bando ) e, per il  cottimo fiduciario, che  costituisce anch'esso procedura negoziata, evidenziare per esteso </t>
    </r>
    <r>
      <rPr>
        <b/>
        <sz val="11"/>
        <rFont val="Arial Narrow"/>
        <family val="2"/>
      </rPr>
      <t xml:space="preserve">COTTIMO Previa Selezione </t>
    </r>
    <r>
      <rPr>
        <i/>
        <sz val="11"/>
        <rFont val="Arial Narrow"/>
        <family val="2"/>
      </rPr>
      <t xml:space="preserve">, </t>
    </r>
    <r>
      <rPr>
        <b/>
        <sz val="11"/>
        <rFont val="Arial Narrow"/>
        <family val="2"/>
      </rPr>
      <t xml:space="preserve">COTTIMO Senza Selezione. </t>
    </r>
    <r>
      <rPr>
        <i/>
        <sz val="11"/>
        <rFont val="Arial Narrow"/>
        <family val="2"/>
      </rPr>
      <t xml:space="preserve"> </t>
    </r>
  </si>
  <si>
    <r>
      <t xml:space="preserve">Data determina di affidamento: </t>
    </r>
    <r>
      <rPr>
        <i/>
        <sz val="11"/>
        <rFont val="Arial Narrow"/>
        <family val="2"/>
      </rPr>
      <t xml:space="preserve">data in cui è stata adottata la determinazione, </t>
    </r>
  </si>
  <si>
    <r>
      <t>Data esecutività determina affidamento</t>
    </r>
    <r>
      <rPr>
        <sz val="11"/>
        <rFont val="Arial Narrow"/>
        <family val="2"/>
      </rPr>
      <t xml:space="preserve">: </t>
    </r>
    <r>
      <rPr>
        <i/>
        <sz val="11"/>
        <rFont val="Arial Narrow"/>
        <family val="2"/>
      </rPr>
      <t>data di apposizione da parte della ragioneria del visto contabile: deve considerarsi, a tal fine, la data di restituzione dell’atto,in iride, dalla Ragioneria al dirigente competente</t>
    </r>
  </si>
  <si>
    <r>
      <t>Tempo  esecuzione lavori</t>
    </r>
    <r>
      <rPr>
        <i/>
        <sz val="11"/>
        <rFont val="Arial Narrow"/>
        <family val="2"/>
      </rPr>
      <t xml:space="preserve">: è il tempo previsto dall'Ufficio Tecnico per il completamento  dei lavori, a prescindere dal tempo contrattuale : </t>
    </r>
    <r>
      <rPr>
        <b/>
        <i/>
        <sz val="11"/>
        <color indexed="10"/>
        <rFont val="Arial Narrow"/>
        <family val="2"/>
      </rPr>
      <t>è il solo dato previsionale obbligatoriamente previsto</t>
    </r>
    <r>
      <rPr>
        <i/>
        <sz val="11"/>
        <color indexed="10"/>
        <rFont val="Arial Narrow"/>
        <family val="2"/>
      </rPr>
      <t xml:space="preserve">: </t>
    </r>
    <r>
      <rPr>
        <i/>
        <sz val="11"/>
        <rFont val="Arial Narrow"/>
        <family val="2"/>
      </rPr>
      <t>riportare il n. gg o data 00/00/00 già indicati per l'intervento  in fase di programmazione: l'inserimento del dato programmato consente di verificare eventuali indici di scostamento, ai fini del  Controllo di gestione)</t>
    </r>
  </si>
  <si>
    <r>
      <t>100% di avanzamento</t>
    </r>
    <r>
      <rPr>
        <sz val="11"/>
        <rFont val="Times New Roman"/>
        <family val="1"/>
      </rPr>
      <t xml:space="preserve"> </t>
    </r>
    <r>
      <rPr>
        <i/>
        <sz val="11"/>
        <rFont val="Times New Roman"/>
        <family val="1"/>
      </rPr>
      <t>implica l'inserimento della data di ultimazione effettiva</t>
    </r>
    <r>
      <rPr>
        <sz val="11"/>
        <rFont val="Times New Roman"/>
        <family val="1"/>
      </rPr>
      <t xml:space="preserve">.nella  </t>
    </r>
    <r>
      <rPr>
        <b/>
        <sz val="11"/>
        <rFont val="Times New Roman"/>
        <family val="1"/>
      </rPr>
      <t>colonna AC.</t>
    </r>
    <r>
      <rPr>
        <sz val="11"/>
        <rFont val="Times New Roman"/>
        <family val="1"/>
      </rPr>
      <t xml:space="preserve"> Se i lavori sono terminati  ma non è ancora chiusa la contabilità nota deve specificare  la dicitura " Stato Finale in corso di redazione" e l’avanzamento sarà indicato al 99%</t>
    </r>
  </si>
  <si>
    <r>
      <t>EMAS - Quantità rifiuti prodotti risultanti dai formulari:</t>
    </r>
    <r>
      <rPr>
        <b/>
        <i/>
        <sz val="11"/>
        <rFont val="Arial Narrow"/>
        <family val="2"/>
      </rPr>
      <t xml:space="preserve"> solo per  i progetti approvati sulla scorta dei capitolati recanti le clausole "EMAS" di cui alla procedura PRSGA 46.01.00 rev. 1 del 29.11.07" Selezione e gestione fornitori"</t>
    </r>
    <r>
      <rPr>
        <i/>
        <sz val="11"/>
        <rFont val="Arial Narrow"/>
        <family val="2"/>
      </rPr>
      <t>- Voce di riscontro  introdotta in seguito all'elaborazione del progetto EMAS</t>
    </r>
  </si>
  <si>
    <t>NOTE:</t>
  </si>
  <si>
    <r>
      <t>Finalità e Contenuto :</t>
    </r>
    <r>
      <rPr>
        <i/>
        <sz val="11"/>
        <rFont val="Arial Narrow"/>
        <family val="2"/>
      </rPr>
      <t>la voce deve essere utilizzata per evidenziare questioni particolari ( anche in via previsionale) e  fornire informazioni sulle circostanze che comportino scostamenti temporali o sostanziali circa l'avanzamento  dell'intervento.(es: mancato finanziamento, modifica dello stesso, , incremento/decremento importo, nuovo intervento non previsto nel PPI/PTI in seguito alle variazioni di Bilancio, problematiche connesse all’esproprio delle aree…e quant’altro incida sui tempi dell’intervento, intervento realizzato con economie di altri interventi…etc. Ogni informazione dovrà indicare l’atto (ex. Determina, delibera (ad esempio di variazione di bilancio) che ha originato la modifica. Esse dovranno inoltre evidenziare se l’intervento è stato definito “complesso” in base a quanto previsto dall’allegato 8 al Peg. 2005, come confermato per il PEG 2007</t>
    </r>
  </si>
  <si>
    <t>Vocabolario standard da utilizzare:</t>
  </si>
  <si>
    <r>
      <t>Lavori Consegnati d’Urgenza</t>
    </r>
    <r>
      <rPr>
        <i/>
        <sz val="11"/>
        <rFont val="Arial Narrow"/>
        <family val="2"/>
      </rPr>
      <t>: nel caso in cui i lavori o parte di essi siano stati consegnati prima della stipula del contratto</t>
    </r>
  </si>
  <si>
    <r>
      <t>ALTRO</t>
    </r>
    <r>
      <rPr>
        <i/>
        <sz val="11"/>
        <rFont val="Arial Narrow"/>
        <family val="2"/>
      </rPr>
      <t xml:space="preserve"> DA DEFINIRE QUALORA SI TRATTI DI DATO STANDARDIZZABILE</t>
    </r>
  </si>
  <si>
    <t xml:space="preserve">ULTERIORI PRESCRIZIONI </t>
  </si>
  <si>
    <t xml:space="preserve">Le date debbono essere espresse in termini 00/00/00 </t>
  </si>
  <si>
    <r>
      <t xml:space="preserve">Tutti i campi previsti debbono essere necessariamente completati </t>
    </r>
    <r>
      <rPr>
        <i/>
        <sz val="11"/>
        <rFont val="Arial Narrow"/>
        <family val="2"/>
      </rPr>
      <t xml:space="preserve">e non possono utilizzarsi rimandi o rinvii ad altre caselle di testo, unione di celle o spazi vuoti se costituiscono rimandi a dati ripetitivi: tutte le celle debbono essere comunque implementate in quanto </t>
    </r>
    <r>
      <rPr>
        <b/>
        <i/>
        <u val="single"/>
        <sz val="11"/>
        <rFont val="Arial Narrow"/>
        <family val="2"/>
      </rPr>
      <t>gli spazi vuoti segnaleranno inequivocabilmente il mancato raggiungimento della fase indicata.</t>
    </r>
    <r>
      <rPr>
        <i/>
        <sz val="11"/>
        <rFont val="Arial Narrow"/>
        <family val="2"/>
      </rPr>
      <t xml:space="preserve"> Nei casi in cui il dato non sia pertinente al caso concreto, ex progetto definitivo nel caso in cui si effettui direttamente quello esecutivo, la cella riporterà la dicitura “non pertinente”. Tutto ciò è indispensabile per consentire  la ricerca automatica dei dati nonché l’elaborazione degli stessi dagli uffici preposti. </t>
    </r>
  </si>
  <si>
    <r>
      <t>Tutti i dati sono a consuntivo ad eccezione de: a)l'organizzazione in sottointerventi, (colonna M)da inserire</t>
    </r>
    <r>
      <rPr>
        <b/>
        <u val="single"/>
        <sz val="14"/>
        <color indexed="10"/>
        <rFont val="Arial Narrow"/>
        <family val="2"/>
      </rPr>
      <t xml:space="preserve"> facoltativamente </t>
    </r>
    <r>
      <rPr>
        <b/>
        <sz val="14"/>
        <color indexed="10"/>
        <rFont val="Arial Narrow"/>
        <family val="2"/>
      </rPr>
      <t xml:space="preserve">  a titolo previsionale in rispondenza alla programmazione presentata, salvo l'inserimento dell'importo al momento dell'approvazione del progetto relativo;b) il tempo esecuzione lavori (colonna AB) da inserire </t>
    </r>
    <r>
      <rPr>
        <b/>
        <u val="single"/>
        <sz val="14"/>
        <color indexed="10"/>
        <rFont val="Arial Narrow"/>
        <family val="2"/>
      </rPr>
      <t xml:space="preserve">obbligatoriamente </t>
    </r>
    <r>
      <rPr>
        <b/>
        <sz val="14"/>
        <color indexed="10"/>
        <rFont val="Arial Narrow"/>
        <family val="2"/>
      </rPr>
      <t>in corrispondenza della programmazione medesima :  ciò premesso e a parte  quanto anzi specificato per le NOTE, non è possibile inserire ulteriori riferimenti previsionali</t>
    </r>
    <r>
      <rPr>
        <b/>
        <sz val="11"/>
        <color indexed="10"/>
        <rFont val="Arial Narrow"/>
        <family val="2"/>
      </rPr>
      <t>.</t>
    </r>
  </si>
  <si>
    <t>TEMPISTICA E MODALITA' DI AGGIORNAMENTO</t>
  </si>
  <si>
    <t>I dati debbono aggiornati costantemente IN AMBIENTE CONDIVISO (per lettura e scrittura) , ove possibile, CON L'UFFICIO IN EPIGRAFE: essi debbono essere VALIDATI e INVIATI  bimestralmente, entro il giorno 15 , in versione cartacea, sottoscritta dal Dirigente/P.O. del Servizio/Ufficio  di competenza. l'Ufficio  effettuerà, comunque,  in via autonoma,  gli aggiornamenti , estrapolando all'occorrenza i dati dalle apposite cartelle condivise.Ogni volta sarà apposta sul foglio la data in cui l'estrazione è avvenuta</t>
  </si>
  <si>
    <t>CODIFICA ATTI CHE SI RIFERISCONO AD INTERVENTI PPI</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</si>
</sst>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_-"/>
    <numFmt numFmtId="165" formatCode="_-&quot;L. &quot;* #,##0_-;&quot;-L. &quot;* #,##0_-;_-&quot;L. &quot;* \-_-;_-@_-"/>
    <numFmt numFmtId="166" formatCode="dd/mm/yy"/>
    <numFmt numFmtId="167" formatCode="#,##0;[Red]&quot;- &quot;#,##0"/>
    <numFmt numFmtId="168" formatCode="mmmm\-yy"/>
    <numFmt numFmtId="169" formatCode="dd/mm/yy;@"/>
    <numFmt numFmtId="170" formatCode="_-* #,##0_-;\-* #,##0_-;_-* \-_-;_-@_-"/>
    <numFmt numFmtId="171" formatCode="#,##0.00_ ;\-#,##0.00\ "/>
    <numFmt numFmtId="172" formatCode="&quot;€ &quot;#,##0.00"/>
    <numFmt numFmtId="173" formatCode="#,##0.00;[Red]&quot;- &quot;#,##0.00"/>
    <numFmt numFmtId="174" formatCode="_-[$€]\ * #,##0.00_-;\-[$€]\ * #,##0.00_-;_-[$€]\ * \-??_-;_-@_-"/>
    <numFmt numFmtId="175" formatCode="_-* #,##0.00_-;\-* #,##0.00_-;_-* \-??_-;_-@_-"/>
    <numFmt numFmtId="176" formatCode="_-* #,##0_-;\-* #,##0_-;_-* \-??_-;_-@_-"/>
    <numFmt numFmtId="177" formatCode="[$-410]dddd\ d\ mmmm\ yyyy"/>
    <numFmt numFmtId="178" formatCode="&quot;Sì&quot;;&quot;Sì&quot;;&quot;No&quot;"/>
    <numFmt numFmtId="179" formatCode="&quot;Vero&quot;;&quot;Vero&quot;;&quot;Falso&quot;"/>
    <numFmt numFmtId="180" formatCode="&quot;Attivo&quot;;&quot;Attivo&quot;;&quot;Disattivo&quot;"/>
    <numFmt numFmtId="181" formatCode="[$€-2]\ #.##000_);[Red]\([$€-2]\ #.##000\)"/>
    <numFmt numFmtId="182" formatCode="_-[$€-410]\ * #,##0.00_-;\-[$€-410]\ * #,##0.00_-;_-[$€-410]\ * &quot;-&quot;??_-;_-@_-"/>
    <numFmt numFmtId="183" formatCode="#,##0_ ;\-#,##0\ "/>
  </numFmts>
  <fonts count="83">
    <font>
      <sz val="10"/>
      <name val="Arial"/>
      <family val="2"/>
    </font>
    <font>
      <sz val="10"/>
      <name val="MS Sans Serif"/>
      <family val="2"/>
    </font>
    <font>
      <sz val="9"/>
      <name val="Arial Narrow"/>
      <family val="2"/>
    </font>
    <font>
      <sz val="8"/>
      <name val="Arial Narrow"/>
      <family val="2"/>
    </font>
    <font>
      <sz val="9"/>
      <color indexed="10"/>
      <name val="Arial Narrow"/>
      <family val="2"/>
    </font>
    <font>
      <b/>
      <sz val="9"/>
      <name val="Verdana"/>
      <family val="2"/>
    </font>
    <font>
      <sz val="9"/>
      <name val="Arial"/>
      <family val="2"/>
    </font>
    <font>
      <sz val="9"/>
      <color indexed="12"/>
      <name val="Arial"/>
      <family val="2"/>
    </font>
    <font>
      <sz val="9"/>
      <color indexed="10"/>
      <name val="Arial"/>
      <family val="2"/>
    </font>
    <font>
      <b/>
      <sz val="9"/>
      <name val="Arial Narrow"/>
      <family val="2"/>
    </font>
    <font>
      <sz val="8"/>
      <name val="Arial"/>
      <family val="2"/>
    </font>
    <font>
      <b/>
      <sz val="9"/>
      <color indexed="10"/>
      <name val="Arial Narrow"/>
      <family val="2"/>
    </font>
    <font>
      <sz val="8"/>
      <name val="Book Antiqua"/>
      <family val="1"/>
    </font>
    <font>
      <sz val="8"/>
      <color indexed="10"/>
      <name val="Arial Narrow"/>
      <family val="2"/>
    </font>
    <font>
      <b/>
      <sz val="12"/>
      <color indexed="10"/>
      <name val="Arial Narrow"/>
      <family val="2"/>
    </font>
    <font>
      <b/>
      <sz val="8"/>
      <color indexed="10"/>
      <name val="Arial Narrow"/>
      <family val="2"/>
    </font>
    <font>
      <b/>
      <sz val="8"/>
      <name val="Arial Narrow"/>
      <family val="2"/>
    </font>
    <font>
      <b/>
      <sz val="16"/>
      <name val="Arial Narrow"/>
      <family val="2"/>
    </font>
    <font>
      <b/>
      <sz val="12"/>
      <name val="Arial Narrow"/>
      <family val="2"/>
    </font>
    <font>
      <b/>
      <sz val="10"/>
      <name val="Arial Narrow"/>
      <family val="2"/>
    </font>
    <font>
      <sz val="10"/>
      <name val="Arial Narrow"/>
      <family val="2"/>
    </font>
    <font>
      <b/>
      <sz val="10"/>
      <color indexed="10"/>
      <name val="Arial Narrow"/>
      <family val="2"/>
    </font>
    <font>
      <sz val="10"/>
      <color indexed="10"/>
      <name val="Arial Narrow"/>
      <family val="2"/>
    </font>
    <font>
      <sz val="10"/>
      <color indexed="22"/>
      <name val="Arial Narrow"/>
      <family val="2"/>
    </font>
    <font>
      <sz val="14"/>
      <name val="Arial Narrow"/>
      <family val="2"/>
    </font>
    <font>
      <b/>
      <sz val="18"/>
      <name val="Arial Black"/>
      <family val="2"/>
    </font>
    <font>
      <b/>
      <sz val="16"/>
      <name val="Arial Black"/>
      <family val="2"/>
    </font>
    <font>
      <b/>
      <sz val="14"/>
      <name val="Arial Narrow"/>
      <family val="2"/>
    </font>
    <font>
      <sz val="11"/>
      <name val="Arial Narrow"/>
      <family val="2"/>
    </font>
    <font>
      <i/>
      <sz val="11"/>
      <name val="Arial Narrow"/>
      <family val="2"/>
    </font>
    <font>
      <sz val="12"/>
      <name val="Times New Roman"/>
      <family val="1"/>
    </font>
    <font>
      <b/>
      <i/>
      <sz val="12"/>
      <name val="Times New Roman"/>
      <family val="1"/>
    </font>
    <font>
      <b/>
      <sz val="11"/>
      <name val="Arial Narrow"/>
      <family val="2"/>
    </font>
    <font>
      <b/>
      <i/>
      <sz val="11"/>
      <color indexed="10"/>
      <name val="Arial Narrow"/>
      <family val="2"/>
    </font>
    <font>
      <i/>
      <sz val="11"/>
      <color indexed="10"/>
      <name val="Arial Narrow"/>
      <family val="2"/>
    </font>
    <font>
      <sz val="11"/>
      <name val="Times New Roman"/>
      <family val="1"/>
    </font>
    <font>
      <i/>
      <sz val="11"/>
      <name val="Times New Roman"/>
      <family val="1"/>
    </font>
    <font>
      <b/>
      <sz val="11"/>
      <name val="Times New Roman"/>
      <family val="1"/>
    </font>
    <font>
      <b/>
      <i/>
      <sz val="11"/>
      <name val="Arial Narrow"/>
      <family val="2"/>
    </font>
    <font>
      <b/>
      <sz val="14"/>
      <name val="Arial Black"/>
      <family val="2"/>
    </font>
    <font>
      <b/>
      <i/>
      <u val="single"/>
      <sz val="11"/>
      <name val="Arial Narrow"/>
      <family val="2"/>
    </font>
    <font>
      <b/>
      <sz val="14"/>
      <color indexed="10"/>
      <name val="Arial Narrow"/>
      <family val="2"/>
    </font>
    <font>
      <b/>
      <u val="single"/>
      <sz val="14"/>
      <color indexed="10"/>
      <name val="Arial Narrow"/>
      <family val="2"/>
    </font>
    <font>
      <b/>
      <sz val="11"/>
      <color indexed="10"/>
      <name val="Arial Narrow"/>
      <family val="2"/>
    </font>
    <font>
      <sz val="9"/>
      <color indexed="9"/>
      <name val="Arial Narrow"/>
      <family val="2"/>
    </font>
    <font>
      <b/>
      <sz val="10"/>
      <color indexed="10"/>
      <name val="Arial"/>
      <family val="2"/>
    </font>
    <font>
      <b/>
      <sz val="9"/>
      <name val="Arial"/>
      <family val="2"/>
    </font>
    <font>
      <b/>
      <sz val="10"/>
      <color indexed="10"/>
      <name val="Book Antiqua"/>
      <family val="1"/>
    </font>
    <font>
      <sz val="8"/>
      <name val="Tahoma"/>
      <family val="2"/>
    </font>
    <font>
      <sz val="8"/>
      <color indexed="8"/>
      <name val="Arial Narrow"/>
      <family val="2"/>
    </font>
    <font>
      <b/>
      <sz val="9"/>
      <name val="Agency FB"/>
      <family val="2"/>
    </font>
    <font>
      <b/>
      <sz val="11"/>
      <name val="Arial"/>
      <family val="2"/>
    </font>
    <font>
      <b/>
      <sz val="11"/>
      <color indexed="10"/>
      <name val="Arial"/>
      <family val="2"/>
    </font>
    <font>
      <sz val="10"/>
      <color indexed="10"/>
      <name val="Arial"/>
      <family val="2"/>
    </font>
    <font>
      <sz val="8"/>
      <color indexed="13"/>
      <name val="Arial Narrow"/>
      <family val="2"/>
    </font>
    <font>
      <b/>
      <sz val="8"/>
      <name val="Arial"/>
      <family val="2"/>
    </font>
    <font>
      <b/>
      <sz val="10"/>
      <name val="Arial"/>
      <family val="2"/>
    </font>
    <font>
      <b/>
      <sz val="8"/>
      <name val="Book Antiqua"/>
      <family val="1"/>
    </font>
    <font>
      <b/>
      <sz val="9"/>
      <name val="Comic Sans MS"/>
      <family val="4"/>
    </font>
    <font>
      <sz val="9"/>
      <name val="Comic Sans MS"/>
      <family val="4"/>
    </font>
    <font>
      <sz val="9"/>
      <color indexed="8"/>
      <name val="Arial Narrow"/>
      <family val="2"/>
    </font>
    <font>
      <b/>
      <sz val="9"/>
      <color indexed="8"/>
      <name val="Arial Narrow"/>
      <family val="2"/>
    </font>
    <font>
      <b/>
      <sz val="9"/>
      <color indexed="8"/>
      <name val="Arial"/>
      <family val="2"/>
    </font>
    <font>
      <sz val="9"/>
      <color indexed="8"/>
      <name val="Arial"/>
      <family val="2"/>
    </font>
    <font>
      <sz val="11"/>
      <name val="Garamond"/>
      <family val="1"/>
    </font>
    <font>
      <sz val="11"/>
      <color indexed="8"/>
      <name val="Garamond"/>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indexed="44"/>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top style="thin">
        <color indexed="8"/>
      </top>
      <bottom style="thin">
        <color indexed="8"/>
      </bottom>
    </border>
    <border>
      <left style="thin">
        <color indexed="8"/>
      </left>
      <right style="thin"/>
      <top>
        <color indexed="63"/>
      </top>
      <bottom style="thin">
        <color indexed="8"/>
      </bottom>
    </border>
    <border>
      <left style="thin">
        <color indexed="8"/>
      </left>
      <right style="thin">
        <color indexed="8"/>
      </right>
      <top>
        <color indexed="63"/>
      </top>
      <bottom style="thin"/>
    </border>
    <border>
      <left style="thin"/>
      <right style="thin">
        <color indexed="8"/>
      </right>
      <top style="thin">
        <color indexed="8"/>
      </top>
      <bottom style="thin">
        <color indexed="8"/>
      </bottom>
    </border>
    <border>
      <left style="thin">
        <color indexed="8"/>
      </left>
      <right style="thin"/>
      <top style="thin">
        <color indexed="8"/>
      </top>
      <bottom style="thin"/>
    </border>
    <border>
      <left style="thin">
        <color indexed="8"/>
      </left>
      <right style="thin">
        <color indexed="8"/>
      </right>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color indexed="8"/>
      </top>
      <bottom/>
    </border>
    <border>
      <left/>
      <right/>
      <top style="thin">
        <color indexed="8"/>
      </top>
      <bottom style="thin">
        <color indexed="8"/>
      </bottom>
    </border>
    <border>
      <left style="thin">
        <color indexed="8"/>
      </left>
      <right/>
      <top/>
      <bottom style="thin">
        <color indexed="8"/>
      </bottom>
    </border>
    <border>
      <left style="thin">
        <color indexed="8"/>
      </left>
      <right style="thin">
        <color indexed="8"/>
      </right>
      <top style="thin"/>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right style="thin"/>
      <top style="thin"/>
      <bottom style="thin"/>
    </border>
    <border>
      <left style="thin">
        <color indexed="8"/>
      </left>
      <right/>
      <top style="thin">
        <color indexed="8"/>
      </top>
      <bottom/>
    </border>
    <border>
      <left style="thin">
        <color indexed="8"/>
      </left>
      <right>
        <color indexed="63"/>
      </right>
      <top>
        <color indexed="63"/>
      </top>
      <bottom>
        <color indexed="63"/>
      </bottom>
    </border>
    <border>
      <left/>
      <right/>
      <top style="thin">
        <color indexed="8"/>
      </top>
      <bottom/>
    </border>
    <border>
      <left/>
      <right style="thin">
        <color indexed="8"/>
      </right>
      <top style="thin">
        <color indexed="8"/>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2" borderId="0" applyNumberFormat="0" applyBorder="0" applyAlignment="0" applyProtection="0"/>
    <xf numFmtId="0" fontId="82" fillId="5" borderId="0" applyNumberFormat="0" applyBorder="0" applyAlignment="0" applyProtection="0"/>
    <xf numFmtId="0" fontId="82" fillId="3"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4" borderId="0" applyNumberFormat="0" applyBorder="0" applyAlignment="0" applyProtection="0"/>
    <xf numFmtId="0" fontId="82" fillId="6" borderId="0" applyNumberFormat="0" applyBorder="0" applyAlignment="0" applyProtection="0"/>
    <xf numFmtId="0" fontId="82" fillId="8" borderId="0" applyNumberFormat="0" applyBorder="0" applyAlignment="0" applyProtection="0"/>
    <xf numFmtId="0" fontId="82" fillId="3" borderId="0" applyNumberFormat="0" applyBorder="0" applyAlignment="0" applyProtection="0"/>
    <xf numFmtId="0" fontId="81" fillId="9" borderId="0" applyNumberFormat="0" applyBorder="0" applyAlignment="0" applyProtection="0"/>
    <xf numFmtId="0" fontId="81" fillId="7" borderId="0" applyNumberFormat="0" applyBorder="0" applyAlignment="0" applyProtection="0"/>
    <xf numFmtId="0" fontId="81" fillId="4" borderId="0" applyNumberFormat="0" applyBorder="0" applyAlignment="0" applyProtection="0"/>
    <xf numFmtId="0" fontId="81" fillId="6" borderId="0" applyNumberFormat="0" applyBorder="0" applyAlignment="0" applyProtection="0"/>
    <xf numFmtId="0" fontId="81" fillId="9" borderId="0" applyNumberFormat="0" applyBorder="0" applyAlignment="0" applyProtection="0"/>
    <xf numFmtId="0" fontId="81" fillId="3" borderId="0" applyNumberFormat="0" applyBorder="0" applyAlignment="0" applyProtection="0"/>
    <xf numFmtId="0" fontId="75" fillId="2" borderId="1" applyNumberFormat="0" applyAlignment="0" applyProtection="0"/>
    <xf numFmtId="0" fontId="76" fillId="0" borderId="2" applyNumberFormat="0" applyFill="0" applyAlignment="0" applyProtection="0"/>
    <xf numFmtId="0" fontId="77" fillId="10" borderId="3" applyNumberFormat="0" applyAlignment="0" applyProtection="0"/>
    <xf numFmtId="0" fontId="81" fillId="9"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1" fillId="9" borderId="0" applyNumberFormat="0" applyBorder="0" applyAlignment="0" applyProtection="0"/>
    <xf numFmtId="0" fontId="81" fillId="14" borderId="0" applyNumberFormat="0" applyBorder="0" applyAlignment="0" applyProtection="0"/>
    <xf numFmtId="164" fontId="0" fillId="0" borderId="0" applyFill="0" applyBorder="0" applyAlignment="0" applyProtection="0"/>
    <xf numFmtId="0" fontId="73" fillId="3" borderId="1" applyNumberFormat="0" applyAlignment="0" applyProtection="0"/>
    <xf numFmtId="175"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175" fontId="0" fillId="0" borderId="0" applyFill="0" applyBorder="0" applyAlignment="0" applyProtection="0"/>
    <xf numFmtId="0" fontId="72" fillId="4" borderId="0" applyNumberFormat="0" applyBorder="0" applyAlignment="0" applyProtection="0"/>
    <xf numFmtId="0" fontId="0" fillId="0" borderId="0">
      <alignment/>
      <protection/>
    </xf>
    <xf numFmtId="0" fontId="1" fillId="0" borderId="0">
      <alignment/>
      <protection/>
    </xf>
    <xf numFmtId="0" fontId="0" fillId="4" borderId="4" applyNumberFormat="0" applyFont="0" applyAlignment="0" applyProtection="0"/>
    <xf numFmtId="0" fontId="74" fillId="2" borderId="5" applyNumberFormat="0" applyAlignment="0" applyProtection="0"/>
    <xf numFmtId="9" fontId="0" fillId="0" borderId="0" applyFill="0" applyBorder="0" applyAlignment="0" applyProtection="0"/>
    <xf numFmtId="9" fontId="0" fillId="0" borderId="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80" fillId="0" borderId="9" applyNumberFormat="0" applyFill="0" applyAlignment="0" applyProtection="0"/>
    <xf numFmtId="0" fontId="71" fillId="15" borderId="0" applyNumberFormat="0" applyBorder="0" applyAlignment="0" applyProtection="0"/>
    <xf numFmtId="0" fontId="70" fillId="16"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cellStyleXfs>
  <cellXfs count="533">
    <xf numFmtId="0" fontId="0" fillId="0" borderId="0" xfId="0" applyAlignment="1">
      <alignment/>
    </xf>
    <xf numFmtId="0" fontId="2" fillId="0" borderId="10" xfId="0" applyFont="1" applyBorder="1" applyAlignment="1">
      <alignment/>
    </xf>
    <xf numFmtId="0" fontId="3" fillId="0" borderId="10" xfId="0" applyFont="1" applyBorder="1" applyAlignment="1">
      <alignment wrapText="1"/>
    </xf>
    <xf numFmtId="166" fontId="2" fillId="0" borderId="10" xfId="0" applyNumberFormat="1" applyFont="1" applyBorder="1" applyAlignment="1">
      <alignment/>
    </xf>
    <xf numFmtId="0" fontId="2" fillId="0" borderId="10" xfId="0" applyFont="1" applyFill="1" applyBorder="1" applyAlignment="1">
      <alignment/>
    </xf>
    <xf numFmtId="0" fontId="4" fillId="0" borderId="10" xfId="0" applyFont="1" applyBorder="1" applyAlignment="1">
      <alignment/>
    </xf>
    <xf numFmtId="9" fontId="2" fillId="0" borderId="10" xfId="0" applyNumberFormat="1" applyFont="1" applyBorder="1" applyAlignment="1">
      <alignment/>
    </xf>
    <xf numFmtId="166" fontId="4" fillId="0" borderId="10" xfId="0" applyNumberFormat="1" applyFont="1" applyBorder="1" applyAlignment="1">
      <alignment/>
    </xf>
    <xf numFmtId="0" fontId="2" fillId="0" borderId="10" xfId="0" applyFont="1" applyFill="1" applyBorder="1" applyAlignment="1">
      <alignment vertical="center" wrapText="1"/>
    </xf>
    <xf numFmtId="0" fontId="2" fillId="0" borderId="10" xfId="0"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167" fontId="2" fillId="0" borderId="10" xfId="50" applyNumberFormat="1" applyFont="1" applyFill="1" applyBorder="1" applyAlignment="1">
      <alignment horizontal="center" vertical="top" wrapText="1"/>
      <protection/>
    </xf>
    <xf numFmtId="168" fontId="2" fillId="0" borderId="10" xfId="67" applyNumberFormat="1" applyFont="1" applyFill="1" applyBorder="1" applyAlignment="1" applyProtection="1">
      <alignment horizontal="center" vertical="top" wrapText="1"/>
      <protection/>
    </xf>
    <xf numFmtId="166" fontId="2" fillId="0" borderId="10" xfId="67" applyNumberFormat="1" applyFont="1" applyFill="1" applyBorder="1" applyAlignment="1" applyProtection="1">
      <alignment horizontal="center" vertical="top" wrapText="1"/>
      <protection/>
    </xf>
    <xf numFmtId="14" fontId="2" fillId="0" borderId="10" xfId="67" applyNumberFormat="1" applyFont="1" applyFill="1" applyBorder="1" applyAlignment="1" applyProtection="1">
      <alignment horizontal="center" vertical="top" wrapText="1"/>
      <protection/>
    </xf>
    <xf numFmtId="166" fontId="2" fillId="0" borderId="10" xfId="50" applyNumberFormat="1" applyFont="1" applyFill="1" applyBorder="1" applyAlignment="1">
      <alignment horizontal="center" vertical="top" wrapText="1"/>
      <protection/>
    </xf>
    <xf numFmtId="0" fontId="2" fillId="0" borderId="10" xfId="50" applyFont="1" applyFill="1" applyBorder="1" applyAlignment="1">
      <alignment horizontal="center" vertical="top" wrapText="1"/>
      <protection/>
    </xf>
    <xf numFmtId="14" fontId="2" fillId="0" borderId="10" xfId="50" applyNumberFormat="1" applyFont="1" applyFill="1" applyBorder="1" applyAlignment="1">
      <alignment horizontal="center" vertical="top" wrapText="1"/>
      <protection/>
    </xf>
    <xf numFmtId="1" fontId="4" fillId="0" borderId="10" xfId="0" applyNumberFormat="1" applyFont="1" applyFill="1" applyBorder="1" applyAlignment="1">
      <alignment horizontal="center" vertical="top" wrapText="1"/>
    </xf>
    <xf numFmtId="9" fontId="2" fillId="0" borderId="10" xfId="0" applyNumberFormat="1" applyFont="1" applyFill="1" applyBorder="1" applyAlignment="1">
      <alignment horizontal="center" vertical="top" wrapText="1"/>
    </xf>
    <xf numFmtId="166" fontId="4" fillId="0" borderId="10" xfId="50" applyNumberFormat="1" applyFont="1" applyFill="1" applyBorder="1" applyAlignment="1">
      <alignment horizontal="center" vertical="top" wrapText="1"/>
      <protection/>
    </xf>
    <xf numFmtId="0" fontId="2"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0" fontId="3" fillId="17" borderId="10" xfId="50" applyFont="1" applyFill="1" applyBorder="1" applyAlignment="1">
      <alignment horizontal="center" vertical="center" wrapText="1"/>
      <protection/>
    </xf>
    <xf numFmtId="0" fontId="2" fillId="0" borderId="10" xfId="50" applyFont="1" applyFill="1" applyBorder="1" applyAlignment="1">
      <alignment horizontal="center" vertical="center" wrapText="1"/>
      <protection/>
    </xf>
    <xf numFmtId="4" fontId="2" fillId="0" borderId="10" xfId="50" applyNumberFormat="1" applyFont="1" applyFill="1" applyBorder="1" applyAlignment="1">
      <alignment horizontal="center" vertical="center"/>
      <protection/>
    </xf>
    <xf numFmtId="166" fontId="2" fillId="0" borderId="10" xfId="50" applyNumberFormat="1" applyFont="1" applyFill="1" applyBorder="1" applyAlignment="1">
      <alignment horizontal="center" vertical="center"/>
      <protection/>
    </xf>
    <xf numFmtId="14" fontId="2" fillId="0" borderId="10" xfId="50" applyNumberFormat="1" applyFont="1" applyFill="1" applyBorder="1" applyAlignment="1">
      <alignment horizontal="center" vertical="center" wrapText="1"/>
      <protection/>
    </xf>
    <xf numFmtId="169" fontId="2" fillId="0" borderId="10" xfId="50" applyNumberFormat="1" applyFont="1" applyFill="1" applyBorder="1" applyAlignment="1">
      <alignment horizontal="center" vertical="center"/>
      <protection/>
    </xf>
    <xf numFmtId="166" fontId="2" fillId="0" borderId="10" xfId="67" applyNumberFormat="1" applyFont="1" applyFill="1" applyBorder="1" applyAlignment="1" applyProtection="1">
      <alignment horizontal="center" vertical="center"/>
      <protection/>
    </xf>
    <xf numFmtId="0" fontId="2" fillId="0" borderId="10" xfId="50" applyFont="1" applyFill="1" applyBorder="1" applyAlignment="1">
      <alignment horizontal="center" vertical="center"/>
      <protection/>
    </xf>
    <xf numFmtId="0" fontId="4" fillId="0" borderId="10" xfId="50" applyFont="1" applyFill="1" applyBorder="1" applyAlignment="1">
      <alignment horizontal="center" vertical="center"/>
      <protection/>
    </xf>
    <xf numFmtId="9" fontId="9" fillId="0" borderId="10" xfId="0" applyNumberFormat="1" applyFont="1" applyFill="1" applyBorder="1" applyAlignment="1">
      <alignment horizontal="center" vertical="center"/>
    </xf>
    <xf numFmtId="166" fontId="11" fillId="0" borderId="10" xfId="50" applyNumberFormat="1" applyFont="1" applyFill="1" applyBorder="1" applyAlignment="1">
      <alignment horizontal="center" vertical="center"/>
      <protection/>
    </xf>
    <xf numFmtId="166" fontId="9" fillId="0" borderId="10" xfId="50" applyNumberFormat="1" applyFont="1" applyFill="1" applyBorder="1" applyAlignment="1">
      <alignment horizontal="center" vertical="center"/>
      <protection/>
    </xf>
    <xf numFmtId="0" fontId="9" fillId="0" borderId="10" xfId="50" applyFont="1" applyFill="1" applyBorder="1" applyAlignment="1">
      <alignment horizontal="center" vertical="top" wrapText="1"/>
      <protection/>
    </xf>
    <xf numFmtId="1" fontId="10" fillId="0" borderId="11" xfId="50" applyNumberFormat="1" applyFont="1" applyFill="1" applyBorder="1" applyAlignment="1">
      <alignment horizontal="center" vertical="center" wrapText="1"/>
      <protection/>
    </xf>
    <xf numFmtId="1" fontId="10" fillId="0" borderId="10" xfId="50" applyNumberFormat="1" applyFont="1" applyFill="1" applyBorder="1" applyAlignment="1">
      <alignment horizontal="center" vertical="center" wrapText="1"/>
      <protection/>
    </xf>
    <xf numFmtId="0" fontId="10" fillId="0" borderId="10" xfId="50" applyFont="1" applyFill="1" applyBorder="1" applyAlignment="1">
      <alignment horizontal="center" vertical="center" wrapText="1"/>
      <protection/>
    </xf>
    <xf numFmtId="49" fontId="10" fillId="0" borderId="10" xfId="50" applyNumberFormat="1" applyFont="1" applyFill="1" applyBorder="1" applyAlignment="1">
      <alignment horizontal="center" vertical="center" wrapText="1"/>
      <protection/>
    </xf>
    <xf numFmtId="0" fontId="10" fillId="0" borderId="13" xfId="0" applyFont="1" applyFill="1" applyBorder="1" applyAlignment="1">
      <alignment horizontal="center" vertical="center"/>
    </xf>
    <xf numFmtId="1" fontId="12" fillId="0" borderId="10" xfId="50" applyNumberFormat="1" applyFont="1" applyFill="1" applyBorder="1" applyAlignment="1">
      <alignment horizontal="center" vertical="center" wrapText="1"/>
      <protection/>
    </xf>
    <xf numFmtId="1"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49" fontId="12" fillId="0" borderId="10" xfId="50" applyNumberFormat="1" applyFont="1" applyFill="1" applyBorder="1" applyAlignment="1">
      <alignment horizontal="center" vertical="center" wrapText="1"/>
      <protection/>
    </xf>
    <xf numFmtId="0" fontId="3" fillId="0" borderId="10" xfId="0" applyFont="1" applyBorder="1" applyAlignment="1">
      <alignment horizontal="center" vertical="center" wrapText="1"/>
    </xf>
    <xf numFmtId="0" fontId="2" fillId="0" borderId="10" xfId="0" applyFont="1" applyBorder="1" applyAlignment="1">
      <alignment horizontal="center" vertical="center"/>
    </xf>
    <xf numFmtId="4" fontId="12" fillId="0" borderId="10" xfId="45" applyNumberFormat="1" applyFont="1" applyFill="1" applyBorder="1" applyAlignment="1" applyProtection="1">
      <alignment horizontal="center" vertical="center"/>
      <protection/>
    </xf>
    <xf numFmtId="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166" fontId="2" fillId="0" borderId="10" xfId="0" applyNumberFormat="1" applyFont="1" applyBorder="1" applyAlignment="1">
      <alignment horizontal="center" vertical="center"/>
    </xf>
    <xf numFmtId="16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169" fontId="2" fillId="0" borderId="10" xfId="0" applyNumberFormat="1" applyFont="1" applyBorder="1" applyAlignment="1">
      <alignment horizontal="center" vertical="center"/>
    </xf>
    <xf numFmtId="0" fontId="4" fillId="0" borderId="10" xfId="0" applyFont="1" applyBorder="1" applyAlignment="1">
      <alignment horizontal="center" vertical="center"/>
    </xf>
    <xf numFmtId="9" fontId="2" fillId="0" borderId="10" xfId="0" applyNumberFormat="1" applyFont="1" applyBorder="1" applyAlignment="1">
      <alignment horizontal="center" vertical="center"/>
    </xf>
    <xf numFmtId="49" fontId="12" fillId="0" borderId="10" xfId="0" applyNumberFormat="1" applyFont="1" applyFill="1" applyBorder="1" applyAlignment="1">
      <alignment horizontal="center" vertical="center" wrapText="1"/>
    </xf>
    <xf numFmtId="0" fontId="12" fillId="0" borderId="10" xfId="50" applyFont="1" applyFill="1" applyBorder="1" applyAlignment="1">
      <alignment horizontal="center" vertical="center" wrapText="1"/>
      <protection/>
    </xf>
    <xf numFmtId="166" fontId="4" fillId="0" borderId="10" xfId="0" applyNumberFormat="1" applyFont="1" applyBorder="1" applyAlignment="1">
      <alignment horizontal="center" vertical="center"/>
    </xf>
    <xf numFmtId="0" fontId="12" fillId="0" borderId="13" xfId="50" applyFont="1" applyFill="1" applyBorder="1" applyAlignment="1">
      <alignment horizontal="center" vertical="center" wrapText="1"/>
      <protection/>
    </xf>
    <xf numFmtId="4" fontId="12" fillId="0" borderId="10"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4" fillId="0" borderId="10" xfId="0" applyFont="1" applyBorder="1" applyAlignment="1">
      <alignment horizontal="center" vertical="center"/>
    </xf>
    <xf numFmtId="4" fontId="9" fillId="0" borderId="10" xfId="0" applyNumberFormat="1" applyFont="1" applyBorder="1" applyAlignment="1">
      <alignment horizontal="center" vertical="center"/>
    </xf>
    <xf numFmtId="0" fontId="2" fillId="18" borderId="10" xfId="0" applyFont="1" applyFill="1" applyBorder="1" applyAlignment="1">
      <alignment horizontal="center" vertical="center"/>
    </xf>
    <xf numFmtId="0" fontId="3" fillId="18" borderId="10" xfId="0" applyFont="1" applyFill="1" applyBorder="1" applyAlignment="1">
      <alignment horizontal="center" vertical="center" wrapText="1"/>
    </xf>
    <xf numFmtId="0" fontId="14" fillId="18" borderId="10" xfId="0" applyFont="1" applyFill="1" applyBorder="1" applyAlignment="1">
      <alignment horizontal="center" vertical="center"/>
    </xf>
    <xf numFmtId="4" fontId="9" fillId="18" borderId="10" xfId="0" applyNumberFormat="1" applyFont="1" applyFill="1" applyBorder="1" applyAlignment="1">
      <alignment horizontal="center" vertical="center"/>
    </xf>
    <xf numFmtId="0" fontId="2" fillId="18" borderId="10" xfId="0" applyFont="1" applyFill="1" applyBorder="1" applyAlignment="1">
      <alignment horizontal="center" vertical="center" wrapText="1"/>
    </xf>
    <xf numFmtId="4" fontId="2" fillId="18" borderId="10" xfId="0" applyNumberFormat="1" applyFont="1" applyFill="1" applyBorder="1" applyAlignment="1">
      <alignment horizontal="center" vertical="center"/>
    </xf>
    <xf numFmtId="166" fontId="2" fillId="18" borderId="10" xfId="0" applyNumberFormat="1" applyFont="1" applyFill="1" applyBorder="1" applyAlignment="1">
      <alignment horizontal="center" vertical="center"/>
    </xf>
    <xf numFmtId="169" fontId="2" fillId="18" borderId="10" xfId="0" applyNumberFormat="1" applyFont="1" applyFill="1" applyBorder="1" applyAlignment="1">
      <alignment horizontal="center" vertical="center"/>
    </xf>
    <xf numFmtId="0" fontId="4" fillId="18" borderId="10" xfId="0" applyFont="1" applyFill="1" applyBorder="1" applyAlignment="1">
      <alignment horizontal="center" vertical="center"/>
    </xf>
    <xf numFmtId="9" fontId="2" fillId="18" borderId="10" xfId="0" applyNumberFormat="1" applyFont="1" applyFill="1" applyBorder="1" applyAlignment="1">
      <alignment horizontal="center" vertical="center"/>
    </xf>
    <xf numFmtId="166" fontId="4" fillId="18" borderId="10" xfId="0" applyNumberFormat="1" applyFont="1" applyFill="1" applyBorder="1" applyAlignment="1">
      <alignment horizontal="center" vertical="center"/>
    </xf>
    <xf numFmtId="0" fontId="9" fillId="0" borderId="10" xfId="0" applyFont="1" applyBorder="1" applyAlignment="1">
      <alignment horizontal="center" vertical="center" wrapText="1"/>
    </xf>
    <xf numFmtId="0" fontId="3" fillId="0" borderId="10" xfId="0" applyFont="1" applyBorder="1" applyAlignment="1">
      <alignment horizontal="center" vertical="center"/>
    </xf>
    <xf numFmtId="0" fontId="15" fillId="0" borderId="10" xfId="0" applyFont="1" applyBorder="1" applyAlignment="1">
      <alignment horizontal="center" vertical="center"/>
    </xf>
    <xf numFmtId="4" fontId="16"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166" fontId="3" fillId="0" borderId="10" xfId="0" applyNumberFormat="1" applyFont="1" applyBorder="1" applyAlignment="1">
      <alignment horizontal="center" vertical="center"/>
    </xf>
    <xf numFmtId="16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169" fontId="3" fillId="0" borderId="10" xfId="0" applyNumberFormat="1" applyFont="1" applyBorder="1" applyAlignment="1">
      <alignment horizontal="center" vertical="center"/>
    </xf>
    <xf numFmtId="0" fontId="13" fillId="0" borderId="10" xfId="0" applyFont="1" applyBorder="1" applyAlignment="1">
      <alignment horizontal="center" vertical="center"/>
    </xf>
    <xf numFmtId="9" fontId="3" fillId="0" borderId="10" xfId="0" applyNumberFormat="1" applyFont="1" applyBorder="1" applyAlignment="1">
      <alignment horizontal="center" vertical="center"/>
    </xf>
    <xf numFmtId="0" fontId="14" fillId="0" borderId="10" xfId="0" applyFont="1" applyBorder="1" applyAlignment="1">
      <alignment/>
    </xf>
    <xf numFmtId="4" fontId="9" fillId="0" borderId="10" xfId="0" applyNumberFormat="1" applyFont="1" applyBorder="1" applyAlignment="1">
      <alignment/>
    </xf>
    <xf numFmtId="169" fontId="2" fillId="0" borderId="10" xfId="0" applyNumberFormat="1" applyFont="1" applyBorder="1" applyAlignment="1">
      <alignment/>
    </xf>
    <xf numFmtId="0" fontId="2" fillId="18" borderId="10" xfId="0" applyFont="1" applyFill="1" applyBorder="1" applyAlignment="1">
      <alignment/>
    </xf>
    <xf numFmtId="0" fontId="3" fillId="18" borderId="10" xfId="0" applyFont="1" applyFill="1" applyBorder="1" applyAlignment="1">
      <alignment wrapText="1"/>
    </xf>
    <xf numFmtId="0" fontId="14" fillId="18" borderId="10" xfId="0" applyFont="1" applyFill="1" applyBorder="1" applyAlignment="1">
      <alignment/>
    </xf>
    <xf numFmtId="166" fontId="2" fillId="18" borderId="10" xfId="0" applyNumberFormat="1" applyFont="1" applyFill="1" applyBorder="1" applyAlignment="1">
      <alignment/>
    </xf>
    <xf numFmtId="169" fontId="2" fillId="18" borderId="10" xfId="0" applyNumberFormat="1" applyFont="1" applyFill="1" applyBorder="1" applyAlignment="1">
      <alignment/>
    </xf>
    <xf numFmtId="0" fontId="4" fillId="18" borderId="10" xfId="0" applyFont="1" applyFill="1" applyBorder="1" applyAlignment="1">
      <alignment/>
    </xf>
    <xf numFmtId="9" fontId="2" fillId="18" borderId="10" xfId="0" applyNumberFormat="1" applyFont="1" applyFill="1" applyBorder="1" applyAlignment="1">
      <alignment/>
    </xf>
    <xf numFmtId="166" fontId="4" fillId="18" borderId="10" xfId="0" applyNumberFormat="1" applyFont="1" applyFill="1" applyBorder="1" applyAlignment="1">
      <alignment/>
    </xf>
    <xf numFmtId="0" fontId="3" fillId="0" borderId="10" xfId="0" applyFont="1" applyBorder="1" applyAlignment="1">
      <alignment/>
    </xf>
    <xf numFmtId="169" fontId="2" fillId="0" borderId="10" xfId="0" applyNumberFormat="1" applyFont="1" applyFill="1" applyBorder="1" applyAlignment="1">
      <alignment/>
    </xf>
    <xf numFmtId="4" fontId="2" fillId="0" borderId="10" xfId="0" applyNumberFormat="1" applyFont="1" applyBorder="1" applyAlignment="1">
      <alignment/>
    </xf>
    <xf numFmtId="0" fontId="2" fillId="0" borderId="0" xfId="0" applyFont="1" applyAlignment="1">
      <alignment/>
    </xf>
    <xf numFmtId="0" fontId="2" fillId="18" borderId="0" xfId="0" applyFont="1" applyFill="1" applyAlignment="1">
      <alignment wrapText="1"/>
    </xf>
    <xf numFmtId="0" fontId="9" fillId="0" borderId="0" xfId="0" applyFont="1" applyAlignment="1">
      <alignment horizontal="center" wrapText="1"/>
    </xf>
    <xf numFmtId="0" fontId="2" fillId="0" borderId="0" xfId="0" applyFont="1" applyAlignment="1">
      <alignment wrapText="1"/>
    </xf>
    <xf numFmtId="0" fontId="20" fillId="0" borderId="0" xfId="0" applyFont="1" applyAlignment="1">
      <alignment wrapText="1"/>
    </xf>
    <xf numFmtId="0" fontId="20" fillId="18" borderId="0" xfId="0" applyFont="1" applyFill="1" applyAlignment="1">
      <alignment wrapText="1"/>
    </xf>
    <xf numFmtId="0" fontId="23" fillId="0" borderId="0" xfId="0" applyFont="1" applyAlignment="1">
      <alignment wrapText="1"/>
    </xf>
    <xf numFmtId="0" fontId="20" fillId="0" borderId="0" xfId="0" applyFont="1" applyAlignment="1">
      <alignment/>
    </xf>
    <xf numFmtId="0" fontId="24" fillId="0" borderId="0" xfId="0" applyFont="1" applyAlignment="1">
      <alignment/>
    </xf>
    <xf numFmtId="0" fontId="25" fillId="0" borderId="0" xfId="0" applyFont="1" applyAlignment="1">
      <alignment horizontal="center" wrapText="1"/>
    </xf>
    <xf numFmtId="0" fontId="26" fillId="0" borderId="0" xfId="0" applyFont="1" applyAlignment="1">
      <alignment wrapText="1"/>
    </xf>
    <xf numFmtId="0" fontId="27" fillId="0" borderId="0" xfId="0" applyFont="1" applyAlignment="1">
      <alignment wrapText="1"/>
    </xf>
    <xf numFmtId="0" fontId="24" fillId="0" borderId="0" xfId="0" applyFont="1" applyAlignment="1">
      <alignment wrapText="1"/>
    </xf>
    <xf numFmtId="0" fontId="24" fillId="0" borderId="0" xfId="0" applyFont="1" applyAlignment="1">
      <alignment vertical="top" wrapText="1"/>
    </xf>
    <xf numFmtId="0" fontId="27" fillId="0" borderId="0" xfId="0" applyFont="1" applyAlignment="1">
      <alignment vertical="top" wrapText="1"/>
    </xf>
    <xf numFmtId="0" fontId="27" fillId="0" borderId="0" xfId="0" applyFont="1" applyFill="1" applyAlignment="1">
      <alignment wrapText="1"/>
    </xf>
    <xf numFmtId="0" fontId="39" fillId="0" borderId="0" xfId="0" applyFont="1" applyAlignment="1">
      <alignment horizontal="center"/>
    </xf>
    <xf numFmtId="0" fontId="27" fillId="0" borderId="0" xfId="0" applyFont="1" applyFill="1" applyAlignment="1">
      <alignment horizontal="left" wrapText="1"/>
    </xf>
    <xf numFmtId="0" fontId="24" fillId="0" borderId="0" xfId="0" applyFont="1" applyFill="1" applyAlignment="1">
      <alignment wrapText="1"/>
    </xf>
    <xf numFmtId="0" fontId="41" fillId="0" borderId="0" xfId="0" applyFont="1" applyAlignment="1">
      <alignment wrapText="1"/>
    </xf>
    <xf numFmtId="0" fontId="27" fillId="0" borderId="0" xfId="0" applyFont="1" applyAlignment="1">
      <alignment horizontal="left" wrapText="1"/>
    </xf>
    <xf numFmtId="0" fontId="39" fillId="0" borderId="0" xfId="0" applyFont="1" applyAlignment="1">
      <alignment horizontal="center" wrapText="1"/>
    </xf>
    <xf numFmtId="0" fontId="27" fillId="0" borderId="10" xfId="0" applyFont="1" applyBorder="1" applyAlignment="1">
      <alignment horizontal="justify" vertical="top" wrapText="1"/>
    </xf>
    <xf numFmtId="0" fontId="28" fillId="0" borderId="0" xfId="0" applyFont="1" applyAlignment="1">
      <alignment vertical="top" wrapText="1"/>
    </xf>
    <xf numFmtId="0" fontId="39" fillId="18" borderId="0" xfId="0" applyFont="1" applyFill="1" applyAlignment="1">
      <alignment horizontal="center"/>
    </xf>
    <xf numFmtId="0" fontId="39" fillId="18" borderId="0" xfId="0" applyFont="1" applyFill="1" applyAlignment="1">
      <alignment/>
    </xf>
    <xf numFmtId="0" fontId="27" fillId="0" borderId="0" xfId="0" applyFont="1" applyAlignment="1">
      <alignment horizontal="center"/>
    </xf>
    <xf numFmtId="0" fontId="27" fillId="0" borderId="0" xfId="0" applyFont="1" applyAlignment="1">
      <alignment horizontal="left"/>
    </xf>
    <xf numFmtId="0" fontId="27" fillId="0" borderId="0" xfId="0" applyFont="1" applyAlignment="1">
      <alignment/>
    </xf>
    <xf numFmtId="0" fontId="2" fillId="0" borderId="10" xfId="0" applyFont="1" applyBorder="1" applyAlignment="1">
      <alignment wrapText="1"/>
    </xf>
    <xf numFmtId="1" fontId="2" fillId="17" borderId="10" xfId="50" applyNumberFormat="1" applyFont="1" applyFill="1" applyBorder="1" applyAlignment="1">
      <alignment horizontal="center" vertical="center"/>
      <protection/>
    </xf>
    <xf numFmtId="0" fontId="2" fillId="17" borderId="10" xfId="50" applyFont="1" applyFill="1" applyBorder="1" applyAlignment="1">
      <alignment horizontal="center" vertical="center" wrapText="1"/>
      <protection/>
    </xf>
    <xf numFmtId="0" fontId="9" fillId="17" borderId="10" xfId="50" applyFont="1" applyFill="1" applyBorder="1" applyAlignment="1">
      <alignment horizontal="center" vertical="center"/>
      <protection/>
    </xf>
    <xf numFmtId="0" fontId="9" fillId="0" borderId="10" xfId="0" applyNumberFormat="1" applyFont="1" applyFill="1" applyBorder="1" applyAlignment="1">
      <alignment horizontal="center" vertical="center"/>
    </xf>
    <xf numFmtId="0" fontId="9" fillId="0" borderId="10" xfId="50" applyFont="1" applyFill="1" applyBorder="1" applyAlignment="1">
      <alignment horizontal="center" vertical="center" wrapText="1"/>
      <protection/>
    </xf>
    <xf numFmtId="4" fontId="9" fillId="17" borderId="10" xfId="45" applyNumberFormat="1" applyFont="1" applyFill="1" applyBorder="1" applyAlignment="1" applyProtection="1">
      <alignment horizontal="center" vertical="center"/>
      <protection/>
    </xf>
    <xf numFmtId="14" fontId="2" fillId="0" borderId="10" xfId="50" applyNumberFormat="1" applyFont="1" applyFill="1" applyBorder="1" applyAlignment="1">
      <alignment horizontal="center" vertical="center"/>
      <protection/>
    </xf>
    <xf numFmtId="166" fontId="9" fillId="0" borderId="10" xfId="67" applyNumberFormat="1" applyFont="1" applyFill="1" applyBorder="1" applyAlignment="1" applyProtection="1">
      <alignment horizontal="center" vertical="center"/>
      <protection/>
    </xf>
    <xf numFmtId="4" fontId="9" fillId="0" borderId="10" xfId="50" applyNumberFormat="1" applyFont="1" applyFill="1" applyBorder="1" applyAlignment="1">
      <alignment horizontal="center" vertical="center"/>
      <protection/>
    </xf>
    <xf numFmtId="0" fontId="2" fillId="18" borderId="10" xfId="0" applyFont="1" applyFill="1" applyBorder="1" applyAlignment="1">
      <alignment wrapText="1"/>
    </xf>
    <xf numFmtId="169" fontId="2" fillId="0" borderId="10"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67" fontId="2" fillId="0" borderId="10" xfId="50" applyNumberFormat="1" applyFont="1" applyFill="1" applyBorder="1" applyAlignment="1">
      <alignment horizontal="center" vertical="center" wrapText="1"/>
      <protection/>
    </xf>
    <xf numFmtId="169" fontId="2" fillId="0" borderId="10" xfId="50" applyNumberFormat="1" applyFont="1" applyFill="1" applyBorder="1" applyAlignment="1">
      <alignment horizontal="center" vertical="center" wrapText="1"/>
      <protection/>
    </xf>
    <xf numFmtId="0" fontId="10" fillId="17" borderId="12" xfId="0" applyFont="1" applyFill="1" applyBorder="1" applyAlignment="1">
      <alignment horizontal="center" vertical="center" wrapText="1"/>
    </xf>
    <xf numFmtId="0" fontId="10" fillId="17" borderId="13" xfId="0" applyFont="1" applyFill="1" applyBorder="1" applyAlignment="1">
      <alignment horizontal="center" vertical="center" wrapText="1"/>
    </xf>
    <xf numFmtId="49" fontId="10" fillId="17" borderId="13" xfId="0" applyNumberFormat="1" applyFont="1" applyFill="1" applyBorder="1" applyAlignment="1">
      <alignment horizontal="center" vertical="center" wrapText="1"/>
    </xf>
    <xf numFmtId="4" fontId="10" fillId="17" borderId="13" xfId="0" applyNumberFormat="1"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0" fillId="17" borderId="10" xfId="0" applyFont="1" applyFill="1" applyBorder="1" applyAlignment="1">
      <alignment horizontal="center" vertical="center" wrapText="1"/>
    </xf>
    <xf numFmtId="49" fontId="10" fillId="17" borderId="10" xfId="0" applyNumberFormat="1" applyFont="1" applyFill="1" applyBorder="1" applyAlignment="1">
      <alignment horizontal="center" vertical="center" wrapText="1"/>
    </xf>
    <xf numFmtId="4" fontId="10" fillId="17"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12" fillId="0" borderId="10" xfId="45" applyNumberFormat="1" applyFont="1" applyFill="1" applyBorder="1" applyAlignment="1" applyProtection="1">
      <alignment horizontal="center" vertical="center" wrapText="1"/>
      <protection/>
    </xf>
    <xf numFmtId="4" fontId="2" fillId="0" borderId="10" xfId="0" applyNumberFormat="1" applyFont="1" applyFill="1" applyBorder="1" applyAlignment="1">
      <alignment horizontal="center" vertical="center"/>
    </xf>
    <xf numFmtId="4" fontId="2" fillId="0" borderId="10" xfId="50" applyNumberFormat="1"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166" fontId="2"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9" fontId="2"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166" fontId="2" fillId="0" borderId="10" xfId="0" applyNumberFormat="1" applyFont="1" applyBorder="1" applyAlignment="1">
      <alignment horizontal="center" vertical="center" wrapText="1"/>
    </xf>
    <xf numFmtId="4" fontId="9"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9" fillId="0" borderId="10" xfId="0" applyNumberFormat="1" applyFont="1" applyBorder="1" applyAlignment="1">
      <alignment wrapText="1"/>
    </xf>
    <xf numFmtId="0" fontId="2" fillId="0" borderId="10" xfId="0" applyFont="1" applyFill="1" applyBorder="1" applyAlignment="1">
      <alignment wrapText="1"/>
    </xf>
    <xf numFmtId="4" fontId="2" fillId="18" borderId="10" xfId="0" applyNumberFormat="1" applyFont="1" applyFill="1" applyBorder="1" applyAlignment="1">
      <alignment horizontal="center" vertical="center" wrapText="1"/>
    </xf>
    <xf numFmtId="4" fontId="2"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2" fillId="0" borderId="10" xfId="0" applyNumberFormat="1" applyFont="1" applyBorder="1" applyAlignment="1">
      <alignment wrapText="1"/>
    </xf>
    <xf numFmtId="166" fontId="2" fillId="0" borderId="10" xfId="50" applyNumberFormat="1" applyFont="1" applyFill="1" applyBorder="1" applyAlignment="1">
      <alignment horizontal="center" vertical="center" wrapText="1"/>
      <protection/>
    </xf>
    <xf numFmtId="166" fontId="44" fillId="19" borderId="10" xfId="0" applyNumberFormat="1" applyFont="1" applyFill="1" applyBorder="1" applyAlignment="1">
      <alignment horizontal="center" vertical="center"/>
    </xf>
    <xf numFmtId="169" fontId="44" fillId="19" borderId="10" xfId="0" applyNumberFormat="1" applyFont="1" applyFill="1" applyBorder="1" applyAlignment="1">
      <alignment horizontal="center" vertical="center"/>
    </xf>
    <xf numFmtId="0" fontId="2" fillId="20" borderId="10" xfId="0" applyFont="1" applyFill="1" applyBorder="1" applyAlignment="1">
      <alignment/>
    </xf>
    <xf numFmtId="0" fontId="2" fillId="21" borderId="10" xfId="0" applyFont="1" applyFill="1" applyBorder="1" applyAlignment="1">
      <alignment/>
    </xf>
    <xf numFmtId="168" fontId="2" fillId="0" borderId="10" xfId="67" applyNumberFormat="1" applyFont="1" applyFill="1" applyBorder="1" applyAlignment="1" applyProtection="1">
      <alignment horizontal="center" vertical="center" wrapText="1"/>
      <protection/>
    </xf>
    <xf numFmtId="14" fontId="2" fillId="0" borderId="10" xfId="67" applyNumberFormat="1" applyFont="1" applyFill="1" applyBorder="1" applyAlignment="1" applyProtection="1">
      <alignment horizontal="center" vertical="center" wrapText="1"/>
      <protection/>
    </xf>
    <xf numFmtId="1" fontId="4" fillId="0" borderId="10" xfId="0" applyNumberFormat="1" applyFont="1" applyFill="1" applyBorder="1" applyAlignment="1">
      <alignment horizontal="center" vertical="center" wrapText="1"/>
    </xf>
    <xf numFmtId="0" fontId="45" fillId="17" borderId="10"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45" fillId="0" borderId="10" xfId="50" applyFont="1" applyFill="1" applyBorder="1" applyAlignment="1">
      <alignment horizontal="center" vertical="center" wrapText="1"/>
      <protection/>
    </xf>
    <xf numFmtId="0" fontId="10" fillId="0" borderId="10" xfId="0" applyFont="1" applyBorder="1" applyAlignment="1">
      <alignment horizontal="center" vertical="center" wrapText="1"/>
    </xf>
    <xf numFmtId="0" fontId="6" fillId="0" borderId="10" xfId="0" applyFont="1" applyBorder="1" applyAlignment="1">
      <alignment horizontal="center" vertical="center"/>
    </xf>
    <xf numFmtId="4" fontId="10" fillId="0" borderId="10" xfId="45"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6" fillId="0" borderId="10" xfId="50" applyFont="1" applyFill="1" applyBorder="1" applyAlignment="1">
      <alignment horizontal="center" vertical="center" wrapText="1"/>
      <protection/>
    </xf>
    <xf numFmtId="0" fontId="6" fillId="0" borderId="10" xfId="0" applyFont="1" applyFill="1" applyBorder="1" applyAlignment="1">
      <alignment/>
    </xf>
    <xf numFmtId="0" fontId="9" fillId="0" borderId="10" xfId="0" applyFont="1" applyFill="1" applyBorder="1" applyAlignment="1">
      <alignment horizontal="center" vertical="top" wrapText="1"/>
    </xf>
    <xf numFmtId="0" fontId="45"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10" fillId="0" borderId="14" xfId="0" applyFont="1" applyFill="1" applyBorder="1" applyAlignment="1">
      <alignment horizontal="center" vertical="center" wrapText="1"/>
    </xf>
    <xf numFmtId="167" fontId="10" fillId="0" borderId="10" xfId="50" applyNumberFormat="1" applyFont="1" applyFill="1" applyBorder="1" applyAlignment="1">
      <alignment horizontal="center" vertical="center" wrapText="1"/>
      <protection/>
    </xf>
    <xf numFmtId="4" fontId="10" fillId="0" borderId="10" xfId="50" applyNumberFormat="1" applyFont="1" applyFill="1" applyBorder="1" applyAlignment="1">
      <alignment horizontal="center" vertical="center" wrapText="1"/>
      <protection/>
    </xf>
    <xf numFmtId="4" fontId="46" fillId="17" borderId="10" xfId="0" applyNumberFormat="1" applyFont="1" applyFill="1" applyBorder="1" applyAlignment="1">
      <alignment horizontal="center" vertical="center" wrapText="1"/>
    </xf>
    <xf numFmtId="4" fontId="2" fillId="17" borderId="10" xfId="0" applyNumberFormat="1" applyFont="1" applyFill="1" applyBorder="1" applyAlignment="1">
      <alignment horizontal="center" vertical="center" wrapText="1"/>
    </xf>
    <xf numFmtId="167" fontId="9" fillId="0" borderId="10" xfId="50" applyNumberFormat="1" applyFont="1" applyFill="1" applyBorder="1" applyAlignment="1">
      <alignment horizontal="center" vertical="center" wrapText="1"/>
      <protection/>
    </xf>
    <xf numFmtId="0" fontId="2" fillId="0" borderId="0" xfId="0" applyFont="1" applyAlignment="1">
      <alignment vertical="center" wrapText="1"/>
    </xf>
    <xf numFmtId="0" fontId="3" fillId="0" borderId="0" xfId="0" applyFont="1" applyAlignment="1">
      <alignment vertical="center" wrapText="1"/>
    </xf>
    <xf numFmtId="169" fontId="9" fillId="0" borderId="10" xfId="0" applyNumberFormat="1" applyFont="1" applyFill="1" applyBorder="1" applyAlignment="1">
      <alignment horizontal="center" vertical="center"/>
    </xf>
    <xf numFmtId="1" fontId="2" fillId="0" borderId="10" xfId="0"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0" borderId="10" xfId="50" applyFont="1" applyFill="1" applyBorder="1" applyAlignment="1">
      <alignment horizontal="center" vertical="center" wrapText="1"/>
      <protection/>
    </xf>
    <xf numFmtId="14" fontId="3" fillId="0" borderId="10" xfId="67" applyNumberFormat="1" applyFont="1" applyFill="1" applyBorder="1" applyAlignment="1" applyProtection="1">
      <alignment horizontal="center" vertical="center" wrapText="1"/>
      <protection/>
    </xf>
    <xf numFmtId="14" fontId="3" fillId="0" borderId="10" xfId="67" applyNumberFormat="1" applyFont="1" applyFill="1" applyBorder="1" applyAlignment="1" applyProtection="1">
      <alignment horizontal="center" vertical="top" wrapText="1"/>
      <protection/>
    </xf>
    <xf numFmtId="14" fontId="3" fillId="0" borderId="10" xfId="50" applyNumberFormat="1" applyFont="1" applyFill="1" applyBorder="1" applyAlignment="1">
      <alignment horizontal="center" vertical="center" wrapText="1"/>
      <protection/>
    </xf>
    <xf numFmtId="0" fontId="2" fillId="0" borderId="15" xfId="0" applyFont="1" applyBorder="1" applyAlignment="1">
      <alignment vertical="center" wrapText="1"/>
    </xf>
    <xf numFmtId="0" fontId="3" fillId="0" borderId="15" xfId="0" applyFont="1" applyBorder="1" applyAlignment="1">
      <alignment vertical="center" wrapText="1"/>
    </xf>
    <xf numFmtId="0" fontId="2" fillId="0" borderId="10" xfId="0" applyNumberFormat="1" applyFont="1" applyFill="1" applyBorder="1" applyAlignment="1">
      <alignment horizontal="center" vertical="center"/>
    </xf>
    <xf numFmtId="4" fontId="9" fillId="0" borderId="10" xfId="0" applyNumberFormat="1" applyFont="1" applyFill="1" applyBorder="1" applyAlignment="1">
      <alignment horizontal="center" vertical="center"/>
    </xf>
    <xf numFmtId="0" fontId="47" fillId="0" borderId="10" xfId="50" applyFont="1" applyFill="1" applyBorder="1" applyAlignment="1">
      <alignment horizontal="center" vertical="center" wrapText="1"/>
      <protection/>
    </xf>
    <xf numFmtId="4" fontId="2" fillId="0" borderId="10" xfId="46" applyNumberFormat="1" applyFont="1" applyFill="1" applyBorder="1" applyAlignment="1" applyProtection="1">
      <alignment horizontal="center" vertical="center" wrapText="1"/>
      <protection/>
    </xf>
    <xf numFmtId="0" fontId="2" fillId="21" borderId="10" xfId="0" applyFont="1" applyFill="1" applyBorder="1" applyAlignment="1">
      <alignment horizontal="center" vertical="center" textRotation="180" wrapText="1"/>
    </xf>
    <xf numFmtId="0" fontId="3" fillId="21" borderId="10" xfId="0" applyFont="1" applyFill="1" applyBorder="1" applyAlignment="1">
      <alignment horizontal="center" vertical="center" textRotation="180" wrapText="1"/>
    </xf>
    <xf numFmtId="14" fontId="3" fillId="21" borderId="10" xfId="67" applyNumberFormat="1" applyFont="1" applyFill="1" applyBorder="1" applyAlignment="1" applyProtection="1">
      <alignment horizontal="center" vertical="center" wrapText="1"/>
      <protection/>
    </xf>
    <xf numFmtId="166" fontId="3" fillId="21" borderId="10" xfId="50" applyNumberFormat="1" applyFont="1" applyFill="1" applyBorder="1" applyAlignment="1">
      <alignment horizontal="center" vertical="center" wrapText="1"/>
      <protection/>
    </xf>
    <xf numFmtId="14" fontId="3" fillId="21" borderId="10" xfId="50" applyNumberFormat="1" applyFont="1" applyFill="1" applyBorder="1" applyAlignment="1">
      <alignment horizontal="center" vertical="center" wrapText="1"/>
      <protection/>
    </xf>
    <xf numFmtId="0" fontId="3" fillId="21" borderId="10" xfId="0" applyFont="1" applyFill="1" applyBorder="1" applyAlignment="1">
      <alignment horizontal="center" vertical="center" wrapText="1"/>
    </xf>
    <xf numFmtId="167" fontId="3" fillId="21" borderId="10" xfId="50" applyNumberFormat="1" applyFont="1" applyFill="1" applyBorder="1" applyAlignment="1">
      <alignment horizontal="center" vertical="center" wrapText="1"/>
      <protection/>
    </xf>
    <xf numFmtId="168" fontId="3" fillId="21" borderId="10" xfId="67" applyNumberFormat="1" applyFont="1" applyFill="1" applyBorder="1" applyAlignment="1" applyProtection="1">
      <alignment horizontal="center" vertical="center" wrapText="1"/>
      <protection/>
    </xf>
    <xf numFmtId="1" fontId="13" fillId="21" borderId="10" xfId="0" applyNumberFormat="1" applyFont="1" applyFill="1" applyBorder="1" applyAlignment="1">
      <alignment horizontal="center" vertical="center" wrapText="1"/>
    </xf>
    <xf numFmtId="9" fontId="3" fillId="21" borderId="10" xfId="0" applyNumberFormat="1" applyFont="1" applyFill="1" applyBorder="1" applyAlignment="1">
      <alignment horizontal="center" vertical="center" wrapText="1"/>
    </xf>
    <xf numFmtId="0" fontId="3" fillId="21" borderId="10" xfId="0" applyFont="1" applyFill="1" applyBorder="1" applyAlignment="1">
      <alignment horizontal="center" vertical="center"/>
    </xf>
    <xf numFmtId="0" fontId="3" fillId="0" borderId="0" xfId="0" applyFont="1" applyAlignment="1">
      <alignment horizontal="center" vertical="center" wrapText="1"/>
    </xf>
    <xf numFmtId="4" fontId="3" fillId="0" borderId="0" xfId="0" applyNumberFormat="1" applyFont="1" applyAlignment="1">
      <alignment horizontal="center" vertical="center"/>
    </xf>
    <xf numFmtId="0" fontId="3" fillId="0" borderId="16" xfId="0" applyFont="1" applyBorder="1" applyAlignment="1">
      <alignment horizontal="center" vertical="center" wrapText="1"/>
    </xf>
    <xf numFmtId="0" fontId="48" fillId="0" borderId="0" xfId="0" applyFont="1" applyAlignment="1">
      <alignment horizontal="center" vertical="center" wrapText="1"/>
    </xf>
    <xf numFmtId="4" fontId="3" fillId="0" borderId="10" xfId="67" applyNumberFormat="1" applyFont="1" applyFill="1" applyBorder="1" applyAlignment="1" applyProtection="1">
      <alignment horizontal="center" vertical="center" wrapText="1"/>
      <protection/>
    </xf>
    <xf numFmtId="4" fontId="3" fillId="0" borderId="10" xfId="50" applyNumberFormat="1" applyFont="1" applyFill="1" applyBorder="1" applyAlignment="1">
      <alignment horizontal="center" vertical="center" wrapText="1"/>
      <protection/>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 fontId="49" fillId="0" borderId="19" xfId="0" applyNumberFormat="1" applyFont="1" applyBorder="1" applyAlignment="1">
      <alignment horizontal="center" vertical="center"/>
    </xf>
    <xf numFmtId="4" fontId="3" fillId="0" borderId="19" xfId="0" applyNumberFormat="1"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4" fontId="3" fillId="0" borderId="10" xfId="0" applyNumberFormat="1" applyFont="1" applyFill="1" applyBorder="1" applyAlignment="1">
      <alignment horizontal="center" vertical="center" wrapText="1"/>
    </xf>
    <xf numFmtId="0" fontId="4" fillId="20" borderId="10" xfId="0"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xf numFmtId="0" fontId="9" fillId="0" borderId="10" xfId="0" applyNumberFormat="1" applyFont="1" applyFill="1" applyBorder="1" applyAlignment="1">
      <alignment horizontal="center" vertical="center" textRotation="90" wrapText="1"/>
    </xf>
    <xf numFmtId="44" fontId="9" fillId="0" borderId="10" xfId="65" applyFont="1" applyFill="1" applyBorder="1" applyAlignment="1">
      <alignment horizontal="center" vertical="center" wrapText="1"/>
    </xf>
    <xf numFmtId="167" fontId="9" fillId="20" borderId="10" xfId="50" applyNumberFormat="1" applyFont="1" applyFill="1" applyBorder="1" applyAlignment="1">
      <alignment horizontal="center" vertical="center" wrapText="1"/>
      <protection/>
    </xf>
    <xf numFmtId="168" fontId="9" fillId="0" borderId="10" xfId="67" applyNumberFormat="1" applyFont="1" applyFill="1" applyBorder="1" applyAlignment="1" applyProtection="1">
      <alignment horizontal="center" vertical="center" textRotation="90" wrapText="1"/>
      <protection/>
    </xf>
    <xf numFmtId="0" fontId="9" fillId="0" borderId="10" xfId="67" applyNumberFormat="1" applyFont="1" applyFill="1" applyBorder="1" applyAlignment="1" applyProtection="1">
      <alignment horizontal="center" vertical="center" wrapText="1"/>
      <protection/>
    </xf>
    <xf numFmtId="14" fontId="9" fillId="22" borderId="10" xfId="67" applyNumberFormat="1" applyFont="1" applyFill="1" applyBorder="1" applyAlignment="1" applyProtection="1">
      <alignment horizontal="center" vertical="center" textRotation="90" wrapText="1"/>
      <protection/>
    </xf>
    <xf numFmtId="14" fontId="11" fillId="20" borderId="22" xfId="67" applyNumberFormat="1" applyFont="1" applyFill="1" applyBorder="1" applyAlignment="1" applyProtection="1">
      <alignment horizontal="center" vertical="center" textRotation="90" wrapText="1"/>
      <protection/>
    </xf>
    <xf numFmtId="0" fontId="11" fillId="20" borderId="22" xfId="50" applyFont="1" applyFill="1" applyBorder="1" applyAlignment="1">
      <alignment horizontal="center" vertical="center" wrapText="1"/>
      <protection/>
    </xf>
    <xf numFmtId="0" fontId="9" fillId="22" borderId="10" xfId="50" applyFont="1" applyFill="1" applyBorder="1" applyAlignment="1">
      <alignment horizontal="center" vertical="center" wrapText="1"/>
      <protection/>
    </xf>
    <xf numFmtId="0" fontId="9" fillId="20" borderId="22" xfId="50" applyFont="1" applyFill="1" applyBorder="1" applyAlignment="1">
      <alignment horizontal="center" vertical="center" wrapText="1"/>
      <protection/>
    </xf>
    <xf numFmtId="169" fontId="9" fillId="0" borderId="22" xfId="50" applyNumberFormat="1" applyFont="1" applyFill="1" applyBorder="1" applyAlignment="1">
      <alignment horizontal="center" vertical="center" wrapText="1"/>
      <protection/>
    </xf>
    <xf numFmtId="169" fontId="9" fillId="0" borderId="10" xfId="50" applyNumberFormat="1" applyFont="1" applyFill="1" applyBorder="1" applyAlignment="1">
      <alignment horizontal="center" vertical="center" wrapText="1"/>
      <protection/>
    </xf>
    <xf numFmtId="2" fontId="16" fillId="20" borderId="10" xfId="50" applyNumberFormat="1" applyFont="1" applyFill="1" applyBorder="1" applyAlignment="1">
      <alignment horizontal="center" vertical="center" wrapText="1"/>
      <protection/>
    </xf>
    <xf numFmtId="1" fontId="9" fillId="0" borderId="10"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textRotation="90" wrapText="1"/>
    </xf>
    <xf numFmtId="169" fontId="11" fillId="20" borderId="15" xfId="50" applyNumberFormat="1" applyFont="1" applyFill="1" applyBorder="1" applyAlignment="1">
      <alignment horizontal="center" vertical="center" wrapText="1"/>
      <protection/>
    </xf>
    <xf numFmtId="166" fontId="9" fillId="20" borderId="15" xfId="50" applyNumberFormat="1" applyFont="1" applyFill="1" applyBorder="1" applyAlignment="1">
      <alignment horizontal="center" vertical="top" wrapText="1"/>
      <protection/>
    </xf>
    <xf numFmtId="166" fontId="9" fillId="20" borderId="0" xfId="50" applyNumberFormat="1" applyFont="1" applyFill="1" applyBorder="1" applyAlignment="1">
      <alignment horizontal="center" vertical="top" wrapText="1"/>
      <protection/>
    </xf>
    <xf numFmtId="4" fontId="9" fillId="0" borderId="15" xfId="50" applyNumberFormat="1" applyFont="1" applyFill="1" applyBorder="1" applyAlignment="1">
      <alignment horizontal="center" vertical="center" wrapText="1"/>
      <protection/>
    </xf>
    <xf numFmtId="14" fontId="9" fillId="0" borderId="10" xfId="50" applyNumberFormat="1" applyFont="1" applyFill="1" applyBorder="1" applyAlignment="1">
      <alignment horizontal="center" vertical="center" wrapText="1"/>
      <protection/>
    </xf>
    <xf numFmtId="0" fontId="9" fillId="0" borderId="14" xfId="0" applyFont="1" applyFill="1" applyBorder="1" applyAlignment="1">
      <alignment horizontal="center" vertical="center" wrapText="1"/>
    </xf>
    <xf numFmtId="0" fontId="4" fillId="0" borderId="10" xfId="0" applyFont="1" applyFill="1" applyBorder="1" applyAlignment="1">
      <alignment/>
    </xf>
    <xf numFmtId="0" fontId="13" fillId="0" borderId="10" xfId="0" applyFont="1" applyFill="1" applyBorder="1" applyAlignment="1">
      <alignment wrapText="1"/>
    </xf>
    <xf numFmtId="44" fontId="53" fillId="0" borderId="10" xfId="65" applyFont="1" applyFill="1" applyBorder="1" applyAlignment="1">
      <alignment/>
    </xf>
    <xf numFmtId="166" fontId="4" fillId="0" borderId="10" xfId="0" applyNumberFormat="1" applyFont="1" applyFill="1" applyBorder="1" applyAlignment="1">
      <alignment/>
    </xf>
    <xf numFmtId="0" fontId="4" fillId="0" borderId="10" xfId="0" applyNumberFormat="1" applyFont="1" applyFill="1" applyBorder="1" applyAlignment="1">
      <alignment horizontal="center" vertical="center" wrapText="1"/>
    </xf>
    <xf numFmtId="166" fontId="4" fillId="20" borderId="10" xfId="0" applyNumberFormat="1" applyFont="1" applyFill="1" applyBorder="1" applyAlignment="1">
      <alignment/>
    </xf>
    <xf numFmtId="166" fontId="4" fillId="22" borderId="10" xfId="0" applyNumberFormat="1" applyFont="1" applyFill="1" applyBorder="1" applyAlignment="1">
      <alignment/>
    </xf>
    <xf numFmtId="166" fontId="13" fillId="0" borderId="10" xfId="0" applyNumberFormat="1" applyFont="1" applyFill="1" applyBorder="1" applyAlignment="1">
      <alignment/>
    </xf>
    <xf numFmtId="169" fontId="4" fillId="0" borderId="10" xfId="0" applyNumberFormat="1" applyFont="1" applyFill="1" applyBorder="1" applyAlignment="1">
      <alignment/>
    </xf>
    <xf numFmtId="9" fontId="4" fillId="0" borderId="10" xfId="0" applyNumberFormat="1" applyFont="1" applyFill="1" applyBorder="1" applyAlignment="1">
      <alignment/>
    </xf>
    <xf numFmtId="9" fontId="4" fillId="0" borderId="10" xfId="0" applyNumberFormat="1" applyFont="1" applyFill="1" applyBorder="1" applyAlignment="1">
      <alignment textRotation="90"/>
    </xf>
    <xf numFmtId="166" fontId="4" fillId="0" borderId="13" xfId="0" applyNumberFormat="1" applyFont="1" applyFill="1" applyBorder="1" applyAlignment="1">
      <alignment/>
    </xf>
    <xf numFmtId="0" fontId="4" fillId="0" borderId="10" xfId="0" applyFont="1" applyFill="1" applyBorder="1" applyAlignment="1">
      <alignment vertical="center"/>
    </xf>
    <xf numFmtId="0" fontId="54" fillId="0" borderId="10" xfId="0" applyFont="1" applyBorder="1" applyAlignment="1">
      <alignment wrapText="1"/>
    </xf>
    <xf numFmtId="0" fontId="55" fillId="0" borderId="10" xfId="0" applyFont="1" applyFill="1" applyBorder="1" applyAlignment="1">
      <alignment horizontal="center" vertical="center" wrapText="1"/>
    </xf>
    <xf numFmtId="44" fontId="56" fillId="0" borderId="10" xfId="65" applyFont="1" applyFill="1" applyBorder="1" applyAlignment="1">
      <alignment horizontal="center" vertical="center" wrapText="1"/>
    </xf>
    <xf numFmtId="0" fontId="6" fillId="0" borderId="15" xfId="0" applyFont="1" applyFill="1" applyBorder="1" applyAlignment="1" applyProtection="1">
      <alignment horizontal="center" vertical="top" wrapText="1"/>
      <protection/>
    </xf>
    <xf numFmtId="182" fontId="46" fillId="0" borderId="14" xfId="50" applyNumberFormat="1" applyFont="1" applyFill="1" applyBorder="1" applyAlignment="1">
      <alignment horizontal="center" vertical="center" wrapText="1"/>
      <protection/>
    </xf>
    <xf numFmtId="0" fontId="6" fillId="0" borderId="23" xfId="0" applyFont="1" applyFill="1" applyBorder="1" applyAlignment="1">
      <alignment horizontal="center" vertical="center" textRotation="90"/>
    </xf>
    <xf numFmtId="0" fontId="2" fillId="0" borderId="10" xfId="0" applyNumberFormat="1" applyFont="1" applyFill="1" applyBorder="1" applyAlignment="1">
      <alignment horizontal="center" vertical="center" wrapText="1"/>
    </xf>
    <xf numFmtId="0" fontId="6" fillId="0" borderId="23" xfId="0" applyFont="1" applyFill="1" applyBorder="1" applyAlignment="1">
      <alignment horizontal="center" vertical="center" textRotation="90" wrapText="1"/>
    </xf>
    <xf numFmtId="166" fontId="2" fillId="0" borderId="10" xfId="0" applyNumberFormat="1" applyFont="1" applyFill="1" applyBorder="1" applyAlignment="1">
      <alignment/>
    </xf>
    <xf numFmtId="0" fontId="2" fillId="0" borderId="0" xfId="0" applyFont="1" applyFill="1" applyAlignment="1">
      <alignment vertical="justify"/>
    </xf>
    <xf numFmtId="166" fontId="2" fillId="0" borderId="10" xfId="0" applyNumberFormat="1" applyFont="1" applyFill="1" applyBorder="1" applyAlignment="1">
      <alignment horizontal="center" vertical="center" wrapText="1"/>
    </xf>
    <xf numFmtId="14" fontId="6" fillId="0" borderId="10" xfId="42" applyNumberFormat="1" applyFont="1" applyFill="1" applyBorder="1" applyAlignment="1" applyProtection="1">
      <alignment horizontal="center" vertical="center" wrapText="1"/>
      <protection/>
    </xf>
    <xf numFmtId="44" fontId="6" fillId="0" borderId="10" xfId="65" applyFont="1" applyFill="1" applyBorder="1" applyAlignment="1">
      <alignment horizontal="center" vertical="center"/>
    </xf>
    <xf numFmtId="9" fontId="3" fillId="0" borderId="10" xfId="50" applyNumberFormat="1" applyFont="1" applyFill="1" applyBorder="1" applyAlignment="1">
      <alignment horizontal="center" vertical="center" wrapText="1"/>
      <protection/>
    </xf>
    <xf numFmtId="9" fontId="2" fillId="0" borderId="10" xfId="0" applyNumberFormat="1" applyFont="1" applyFill="1" applyBorder="1" applyAlignment="1">
      <alignment horizontal="center" vertical="center" textRotation="90"/>
    </xf>
    <xf numFmtId="169" fontId="0" fillId="0" borderId="10" xfId="50" applyNumberFormat="1" applyFont="1" applyFill="1" applyBorder="1" applyAlignment="1">
      <alignment horizontal="center" vertical="center" wrapText="1"/>
      <protection/>
    </xf>
    <xf numFmtId="0" fontId="2" fillId="0" borderId="10" xfId="0" applyFont="1" applyBorder="1" applyAlignment="1">
      <alignment vertical="center"/>
    </xf>
    <xf numFmtId="44" fontId="0" fillId="0" borderId="22" xfId="65" applyFill="1" applyBorder="1" applyAlignment="1">
      <alignment horizontal="center" vertical="center" wrapText="1"/>
    </xf>
    <xf numFmtId="166" fontId="3" fillId="0" borderId="10" xfId="0" applyNumberFormat="1" applyFont="1" applyFill="1" applyBorder="1" applyAlignment="1">
      <alignment/>
    </xf>
    <xf numFmtId="9" fontId="2" fillId="0" borderId="10" xfId="0" applyNumberFormat="1" applyFont="1" applyFill="1" applyBorder="1" applyAlignment="1">
      <alignment/>
    </xf>
    <xf numFmtId="9" fontId="2" fillId="0" borderId="10" xfId="0" applyNumberFormat="1" applyFont="1" applyFill="1" applyBorder="1" applyAlignment="1">
      <alignment textRotation="90"/>
    </xf>
    <xf numFmtId="0" fontId="2" fillId="0" borderId="10" xfId="0" applyFont="1" applyFill="1" applyBorder="1" applyAlignment="1">
      <alignment vertical="center"/>
    </xf>
    <xf numFmtId="44" fontId="0" fillId="0" borderId="22" xfId="65" applyFont="1" applyFill="1" applyBorder="1" applyAlignment="1">
      <alignment horizontal="center" vertical="center" wrapText="1"/>
    </xf>
    <xf numFmtId="169" fontId="6" fillId="0" borderId="10" xfId="50" applyNumberFormat="1" applyFont="1" applyFill="1" applyBorder="1" applyAlignment="1">
      <alignment horizontal="center" vertical="center" wrapText="1"/>
      <protection/>
    </xf>
    <xf numFmtId="9" fontId="2" fillId="0" borderId="10" xfId="50" applyNumberFormat="1" applyFont="1" applyFill="1" applyBorder="1" applyAlignment="1">
      <alignment horizontal="center" vertical="center" wrapText="1"/>
      <protection/>
    </xf>
    <xf numFmtId="44" fontId="0" fillId="0" borderId="10" xfId="65" applyBorder="1" applyAlignment="1">
      <alignment/>
    </xf>
    <xf numFmtId="166" fontId="3" fillId="0" borderId="10" xfId="0" applyNumberFormat="1" applyFont="1" applyBorder="1" applyAlignment="1">
      <alignment/>
    </xf>
    <xf numFmtId="169" fontId="4" fillId="0" borderId="10" xfId="0" applyNumberFormat="1" applyFont="1" applyBorder="1" applyAlignment="1">
      <alignment/>
    </xf>
    <xf numFmtId="9" fontId="2" fillId="0" borderId="10" xfId="0" applyNumberFormat="1" applyFont="1" applyBorder="1" applyAlignment="1">
      <alignment textRotation="90"/>
    </xf>
    <xf numFmtId="44" fontId="0" fillId="0" borderId="10" xfId="65" applyFill="1" applyBorder="1" applyAlignment="1">
      <alignment/>
    </xf>
    <xf numFmtId="0" fontId="2" fillId="0" borderId="10" xfId="0" applyFont="1" applyBorder="1" applyAlignment="1">
      <alignment vertical="center" wrapText="1"/>
    </xf>
    <xf numFmtId="14" fontId="2" fillId="0" borderId="10" xfId="0" applyNumberFormat="1" applyFont="1" applyBorder="1" applyAlignment="1">
      <alignment/>
    </xf>
    <xf numFmtId="1" fontId="2" fillId="0" borderId="10" xfId="0" applyNumberFormat="1" applyFont="1" applyBorder="1" applyAlignment="1">
      <alignment/>
    </xf>
    <xf numFmtId="166" fontId="2" fillId="20" borderId="10" xfId="0" applyNumberFormat="1" applyFont="1" applyFill="1" applyBorder="1" applyAlignment="1">
      <alignment/>
    </xf>
    <xf numFmtId="0" fontId="10" fillId="17" borderId="11" xfId="0" applyFont="1" applyFill="1" applyBorder="1" applyAlignment="1">
      <alignment vertical="center" wrapText="1"/>
    </xf>
    <xf numFmtId="0" fontId="10" fillId="17" borderId="10" xfId="0" applyFont="1" applyFill="1" applyBorder="1" applyAlignment="1">
      <alignment vertical="center" wrapText="1"/>
    </xf>
    <xf numFmtId="49" fontId="10" fillId="17" borderId="10" xfId="0" applyNumberFormat="1" applyFont="1" applyFill="1" applyBorder="1" applyAlignment="1">
      <alignment vertical="center" wrapText="1"/>
    </xf>
    <xf numFmtId="0" fontId="55" fillId="17" borderId="13" xfId="0" applyFont="1" applyFill="1" applyBorder="1" applyAlignment="1">
      <alignment horizontal="center" vertical="center" wrapText="1"/>
    </xf>
    <xf numFmtId="0" fontId="55" fillId="17" borderId="10" xfId="0" applyFont="1" applyFill="1" applyBorder="1" applyAlignment="1">
      <alignment horizontal="center" vertical="center" wrapText="1"/>
    </xf>
    <xf numFmtId="167" fontId="9" fillId="0" borderId="10" xfId="50" applyNumberFormat="1" applyFont="1" applyFill="1" applyBorder="1" applyAlignment="1">
      <alignment horizontal="center" vertical="top" wrapText="1"/>
      <protection/>
    </xf>
    <xf numFmtId="44" fontId="56" fillId="17" borderId="22" xfId="65" applyFont="1" applyFill="1" applyBorder="1" applyAlignment="1">
      <alignment horizontal="center" vertical="center" wrapText="1"/>
    </xf>
    <xf numFmtId="173" fontId="9" fillId="0" borderId="15" xfId="50" applyNumberFormat="1" applyFont="1" applyFill="1" applyBorder="1" applyAlignment="1">
      <alignment horizontal="center" vertical="center" wrapText="1"/>
      <protection/>
    </xf>
    <xf numFmtId="0" fontId="9" fillId="0" borderId="14" xfId="50" applyFont="1" applyFill="1" applyBorder="1" applyAlignment="1">
      <alignment horizontal="center" vertical="center" wrapText="1"/>
      <protection/>
    </xf>
    <xf numFmtId="166" fontId="9" fillId="0" borderId="24" xfId="0" applyNumberFormat="1" applyFont="1" applyFill="1" applyBorder="1" applyAlignment="1">
      <alignment/>
    </xf>
    <xf numFmtId="0" fontId="9" fillId="0" borderId="24" xfId="0" applyNumberFormat="1" applyFont="1" applyFill="1" applyBorder="1" applyAlignment="1">
      <alignment horizontal="center" vertical="center" wrapText="1"/>
    </xf>
    <xf numFmtId="166" fontId="9" fillId="0" borderId="24"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textRotation="90"/>
    </xf>
    <xf numFmtId="166" fontId="9" fillId="0" borderId="10" xfId="0" applyNumberFormat="1" applyFont="1" applyFill="1" applyBorder="1" applyAlignment="1">
      <alignment horizontal="center" vertical="center"/>
    </xf>
    <xf numFmtId="174" fontId="9" fillId="0" borderId="10" xfId="42" applyNumberFormat="1" applyFont="1" applyFill="1" applyBorder="1" applyAlignment="1" applyProtection="1">
      <alignment horizontal="center" vertical="center" wrapText="1"/>
      <protection/>
    </xf>
    <xf numFmtId="169" fontId="57" fillId="0" borderId="10" xfId="50" applyNumberFormat="1" applyFont="1" applyFill="1" applyBorder="1" applyAlignment="1">
      <alignment horizontal="center" vertical="center" wrapText="1"/>
      <protection/>
    </xf>
    <xf numFmtId="9" fontId="9" fillId="0" borderId="10" xfId="0" applyNumberFormat="1" applyFont="1" applyFill="1" applyBorder="1" applyAlignment="1">
      <alignment vertical="center"/>
    </xf>
    <xf numFmtId="9" fontId="9" fillId="0" borderId="10" xfId="0" applyNumberFormat="1" applyFont="1" applyFill="1" applyBorder="1" applyAlignment="1">
      <alignment textRotation="90"/>
    </xf>
    <xf numFmtId="166" fontId="9" fillId="0" borderId="10" xfId="0" applyNumberFormat="1" applyFont="1" applyFill="1" applyBorder="1" applyAlignment="1">
      <alignment/>
    </xf>
    <xf numFmtId="0" fontId="9" fillId="0" borderId="10" xfId="0" applyFont="1" applyFill="1" applyBorder="1" applyAlignment="1">
      <alignment vertical="center"/>
    </xf>
    <xf numFmtId="0" fontId="2" fillId="0" borderId="10" xfId="0" applyFont="1" applyFill="1" applyBorder="1" applyAlignment="1">
      <alignment/>
    </xf>
    <xf numFmtId="44" fontId="0" fillId="17" borderId="22" xfId="65" applyFill="1" applyBorder="1" applyAlignment="1">
      <alignment horizontal="center" vertical="center" wrapText="1"/>
    </xf>
    <xf numFmtId="0" fontId="6" fillId="17" borderId="15" xfId="0" applyFont="1" applyFill="1" applyBorder="1" applyAlignment="1">
      <alignment horizontal="center" vertical="top" wrapText="1"/>
    </xf>
    <xf numFmtId="182" fontId="46" fillId="0" borderId="25" xfId="50" applyNumberFormat="1" applyFont="1" applyFill="1" applyBorder="1" applyAlignment="1">
      <alignment horizontal="center" vertical="center" wrapText="1"/>
      <protection/>
    </xf>
    <xf numFmtId="166" fontId="6" fillId="0" borderId="15"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wrapText="1"/>
    </xf>
    <xf numFmtId="0" fontId="6" fillId="0" borderId="15" xfId="0" applyFont="1" applyBorder="1" applyAlignment="1">
      <alignment horizontal="center" vertical="center" textRotation="90"/>
    </xf>
    <xf numFmtId="0" fontId="2" fillId="0" borderId="14" xfId="0" applyNumberFormat="1" applyFont="1" applyFill="1" applyBorder="1" applyAlignment="1">
      <alignment horizontal="center" vertical="center" textRotation="90"/>
    </xf>
    <xf numFmtId="0" fontId="2" fillId="0" borderId="0" xfId="0" applyFont="1" applyAlignment="1">
      <alignment vertical="justify"/>
    </xf>
    <xf numFmtId="182" fontId="9" fillId="0" borderId="10" xfId="50" applyNumberFormat="1" applyFont="1" applyFill="1" applyBorder="1" applyAlignment="1">
      <alignment horizontal="center" vertical="center" wrapText="1"/>
      <protection/>
    </xf>
    <xf numFmtId="169" fontId="12" fillId="0" borderId="10" xfId="50" applyNumberFormat="1" applyFont="1" applyFill="1" applyBorder="1" applyAlignment="1">
      <alignment horizontal="center" vertical="center" wrapText="1"/>
      <protection/>
    </xf>
    <xf numFmtId="9" fontId="2" fillId="0" borderId="10" xfId="0" applyNumberFormat="1" applyFont="1" applyFill="1" applyBorder="1" applyAlignment="1">
      <alignment vertical="center"/>
    </xf>
    <xf numFmtId="166" fontId="2" fillId="0" borderId="10" xfId="0" applyNumberFormat="1" applyFont="1" applyFill="1" applyBorder="1" applyAlignment="1">
      <alignment vertical="center"/>
    </xf>
    <xf numFmtId="0" fontId="2" fillId="0" borderId="15" xfId="0" applyNumberFormat="1" applyFont="1" applyBorder="1" applyAlignment="1">
      <alignment horizontal="center" vertical="center" wrapText="1"/>
    </xf>
    <xf numFmtId="0" fontId="2" fillId="0" borderId="14" xfId="0" applyNumberFormat="1" applyFont="1" applyFill="1" applyBorder="1" applyAlignment="1">
      <alignment horizontal="center" vertical="center" textRotation="90" wrapText="1"/>
    </xf>
    <xf numFmtId="166" fontId="2" fillId="0" borderId="24" xfId="0" applyNumberFormat="1" applyFont="1" applyFill="1" applyBorder="1" applyAlignment="1">
      <alignment horizontal="center" vertical="center" wrapText="1"/>
    </xf>
    <xf numFmtId="166" fontId="2" fillId="0" borderId="24" xfId="0" applyNumberFormat="1" applyFont="1" applyFill="1" applyBorder="1" applyAlignment="1">
      <alignment horizontal="center" vertical="center"/>
    </xf>
    <xf numFmtId="174" fontId="2" fillId="0" borderId="10" xfId="42" applyNumberFormat="1" applyFont="1" applyFill="1" applyBorder="1" applyAlignment="1" applyProtection="1">
      <alignment horizontal="center" vertical="center" wrapText="1"/>
      <protection/>
    </xf>
    <xf numFmtId="2" fontId="6" fillId="0" borderId="13" xfId="0" applyNumberFormat="1" applyFont="1" applyFill="1" applyBorder="1" applyAlignment="1">
      <alignment horizontal="center" vertical="center" textRotation="90"/>
    </xf>
    <xf numFmtId="0" fontId="2" fillId="0" borderId="26" xfId="0" applyNumberFormat="1" applyFont="1" applyFill="1" applyBorder="1" applyAlignment="1">
      <alignment horizontal="center" vertical="center" wrapText="1"/>
    </xf>
    <xf numFmtId="0" fontId="6" fillId="0" borderId="15" xfId="0" applyFont="1" applyFill="1" applyBorder="1" applyAlignment="1">
      <alignment horizontal="center" vertical="center" textRotation="90"/>
    </xf>
    <xf numFmtId="0" fontId="2" fillId="0" borderId="10" xfId="0" applyNumberFormat="1" applyFont="1" applyFill="1" applyBorder="1" applyAlignment="1">
      <alignment horizontal="center" vertical="center" textRotation="90"/>
    </xf>
    <xf numFmtId="0" fontId="2" fillId="0" borderId="15" xfId="0" applyFont="1" applyBorder="1" applyAlignment="1">
      <alignment vertical="justify"/>
    </xf>
    <xf numFmtId="169" fontId="2" fillId="0" borderId="10" xfId="0" applyNumberFormat="1" applyFont="1" applyFill="1" applyBorder="1" applyAlignment="1">
      <alignment vertical="center"/>
    </xf>
    <xf numFmtId="9" fontId="2" fillId="0" borderId="10" xfId="0" applyNumberFormat="1" applyFont="1" applyFill="1" applyBorder="1" applyAlignment="1">
      <alignment vertical="center" textRotation="90"/>
    </xf>
    <xf numFmtId="167" fontId="2" fillId="0" borderId="10" xfId="50" applyNumberFormat="1" applyFont="1" applyFill="1" applyBorder="1" applyAlignment="1">
      <alignment vertical="top" wrapText="1"/>
      <protection/>
    </xf>
    <xf numFmtId="44" fontId="0" fillId="17" borderId="22" xfId="65" applyFill="1" applyBorder="1" applyAlignment="1">
      <alignment vertical="center" wrapText="1"/>
    </xf>
    <xf numFmtId="0" fontId="6" fillId="17" borderId="15" xfId="0" applyFont="1" applyFill="1" applyBorder="1" applyAlignment="1">
      <alignment vertical="top" wrapText="1"/>
    </xf>
    <xf numFmtId="182" fontId="46" fillId="0" borderId="14" xfId="50" applyNumberFormat="1" applyFont="1" applyFill="1" applyBorder="1" applyAlignment="1">
      <alignment vertical="center" wrapText="1"/>
      <protection/>
    </xf>
    <xf numFmtId="2" fontId="6" fillId="0" borderId="10" xfId="0" applyNumberFormat="1" applyFont="1" applyFill="1" applyBorder="1" applyAlignment="1">
      <alignment horizontal="center" vertical="center" textRotation="90"/>
    </xf>
    <xf numFmtId="0" fontId="2" fillId="0" borderId="2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textRotation="90" wrapText="1"/>
    </xf>
    <xf numFmtId="0" fontId="60" fillId="0" borderId="15" xfId="0" applyFont="1" applyBorder="1" applyAlignment="1">
      <alignment vertical="justify"/>
    </xf>
    <xf numFmtId="182" fontId="9" fillId="0" borderId="10" xfId="50" applyNumberFormat="1" applyFont="1" applyFill="1" applyBorder="1" applyAlignment="1">
      <alignment vertical="center" wrapText="1"/>
      <protection/>
    </xf>
    <xf numFmtId="166" fontId="2" fillId="0" borderId="10" xfId="0" applyNumberFormat="1" applyFont="1" applyFill="1" applyBorder="1" applyAlignment="1">
      <alignment/>
    </xf>
    <xf numFmtId="0" fontId="6" fillId="0" borderId="18" xfId="0" applyFont="1" applyFill="1" applyBorder="1" applyAlignment="1">
      <alignment horizontal="center" vertical="center" textRotation="90"/>
    </xf>
    <xf numFmtId="14" fontId="2" fillId="0" borderId="10" xfId="0" applyNumberFormat="1" applyFont="1" applyFill="1" applyBorder="1" applyAlignment="1">
      <alignment horizontal="center" vertical="center" wrapText="1"/>
    </xf>
    <xf numFmtId="0" fontId="59" fillId="0" borderId="27" xfId="0" applyFont="1" applyFill="1" applyBorder="1" applyAlignment="1">
      <alignment horizontal="center" vertical="center" textRotation="90"/>
    </xf>
    <xf numFmtId="174" fontId="2" fillId="0" borderId="10" xfId="42" applyNumberFormat="1" applyFont="1" applyFill="1" applyBorder="1" applyAlignment="1" applyProtection="1">
      <alignment vertical="center" wrapText="1"/>
      <protection/>
    </xf>
    <xf numFmtId="44" fontId="0" fillId="17" borderId="10" xfId="65" applyFill="1" applyBorder="1" applyAlignment="1">
      <alignment vertical="center" wrapText="1"/>
    </xf>
    <xf numFmtId="0" fontId="6" fillId="17" borderId="13" xfId="0" applyFont="1" applyFill="1" applyBorder="1" applyAlignment="1">
      <alignment vertical="top" wrapText="1"/>
    </xf>
    <xf numFmtId="182" fontId="46" fillId="0" borderId="10" xfId="50" applyNumberFormat="1" applyFont="1" applyFill="1" applyBorder="1" applyAlignment="1">
      <alignment vertical="center" wrapText="1"/>
      <protection/>
    </xf>
    <xf numFmtId="0" fontId="6" fillId="17" borderId="23" xfId="0" applyFont="1" applyFill="1" applyBorder="1" applyAlignment="1">
      <alignment vertical="top" wrapText="1"/>
    </xf>
    <xf numFmtId="0" fontId="59" fillId="0" borderId="23" xfId="0" applyFont="1" applyFill="1" applyBorder="1" applyAlignment="1">
      <alignment horizontal="center" vertical="center" textRotation="90"/>
    </xf>
    <xf numFmtId="0" fontId="2" fillId="0" borderId="21" xfId="0" applyFont="1" applyBorder="1" applyAlignment="1">
      <alignment vertical="justify"/>
    </xf>
    <xf numFmtId="166" fontId="2" fillId="0" borderId="24" xfId="0" applyNumberFormat="1" applyFont="1" applyFill="1" applyBorder="1" applyAlignment="1">
      <alignment/>
    </xf>
    <xf numFmtId="0" fontId="6" fillId="17" borderId="0" xfId="0" applyFont="1" applyFill="1" applyBorder="1" applyAlignment="1">
      <alignment vertical="top" wrapText="1"/>
    </xf>
    <xf numFmtId="0" fontId="59" fillId="0" borderId="0" xfId="0" applyFont="1" applyFill="1" applyBorder="1" applyAlignment="1">
      <alignment horizontal="center" vertical="center" textRotation="90"/>
    </xf>
    <xf numFmtId="0" fontId="6" fillId="17" borderId="21" xfId="0" applyFont="1" applyFill="1" applyBorder="1" applyAlignment="1">
      <alignment vertical="top" wrapText="1"/>
    </xf>
    <xf numFmtId="0" fontId="59" fillId="0" borderId="21" xfId="0" applyFont="1" applyFill="1" applyBorder="1" applyAlignment="1">
      <alignment horizontal="center" vertical="center" textRotation="90"/>
    </xf>
    <xf numFmtId="0" fontId="13" fillId="0" borderId="24" xfId="0" applyFont="1" applyFill="1" applyBorder="1" applyAlignment="1">
      <alignment wrapText="1"/>
    </xf>
    <xf numFmtId="0" fontId="4" fillId="0" borderId="24" xfId="0" applyFont="1" applyFill="1" applyBorder="1" applyAlignment="1">
      <alignment/>
    </xf>
    <xf numFmtId="44" fontId="53" fillId="0" borderId="24" xfId="65" applyFont="1" applyFill="1" applyBorder="1" applyAlignment="1">
      <alignment/>
    </xf>
    <xf numFmtId="0" fontId="13" fillId="0" borderId="22" xfId="0" applyFont="1" applyFill="1" applyBorder="1" applyAlignment="1">
      <alignment wrapText="1"/>
    </xf>
    <xf numFmtId="0" fontId="61" fillId="8" borderId="28" xfId="0" applyFont="1" applyFill="1" applyBorder="1" applyAlignment="1">
      <alignment horizontal="center" vertical="center" wrapText="1"/>
    </xf>
    <xf numFmtId="49" fontId="61" fillId="8" borderId="29" xfId="0" applyNumberFormat="1" applyFont="1" applyFill="1" applyBorder="1" applyAlignment="1">
      <alignment horizontal="center" vertical="center" wrapText="1"/>
    </xf>
    <xf numFmtId="0" fontId="61" fillId="8" borderId="29" xfId="0" applyFont="1" applyFill="1" applyBorder="1" applyAlignment="1">
      <alignment horizontal="center" vertical="center"/>
    </xf>
    <xf numFmtId="0" fontId="61" fillId="8" borderId="29" xfId="0" applyFont="1" applyFill="1" applyBorder="1" applyAlignment="1">
      <alignment horizontal="left" vertical="center"/>
    </xf>
    <xf numFmtId="0" fontId="61" fillId="8" borderId="29" xfId="0" applyFont="1" applyFill="1" applyBorder="1" applyAlignment="1">
      <alignment horizontal="left" vertical="center" wrapText="1"/>
    </xf>
    <xf numFmtId="44" fontId="62" fillId="23" borderId="30" xfId="65" applyFont="1" applyFill="1" applyBorder="1" applyAlignment="1">
      <alignment horizontal="left" vertical="center" wrapText="1"/>
    </xf>
    <xf numFmtId="0" fontId="4" fillId="0" borderId="14" xfId="0" applyFont="1" applyFill="1" applyBorder="1" applyAlignment="1">
      <alignment/>
    </xf>
    <xf numFmtId="0" fontId="13" fillId="0" borderId="13" xfId="0" applyFont="1" applyFill="1" applyBorder="1" applyAlignment="1">
      <alignment wrapText="1"/>
    </xf>
    <xf numFmtId="0" fontId="4" fillId="0" borderId="13" xfId="0" applyFont="1" applyFill="1" applyBorder="1" applyAlignment="1">
      <alignment/>
    </xf>
    <xf numFmtId="44" fontId="53" fillId="0" borderId="13" xfId="65" applyFont="1" applyFill="1" applyBorder="1" applyAlignment="1">
      <alignment/>
    </xf>
    <xf numFmtId="0" fontId="60" fillId="0" borderId="10" xfId="0" applyFont="1" applyFill="1" applyBorder="1" applyAlignment="1">
      <alignment horizontal="center" vertical="center" wrapText="1"/>
    </xf>
    <xf numFmtId="49" fontId="60" fillId="0" borderId="10" xfId="0" applyNumberFormat="1" applyFont="1" applyFill="1" applyBorder="1" applyAlignment="1">
      <alignment horizontal="center" vertical="center" wrapText="1"/>
    </xf>
    <xf numFmtId="0" fontId="60" fillId="0" borderId="10" xfId="0" applyFont="1" applyFill="1" applyBorder="1" applyAlignment="1">
      <alignment horizontal="center" vertical="center"/>
    </xf>
    <xf numFmtId="44" fontId="53" fillId="0" borderId="10" xfId="65" applyFont="1" applyFill="1" applyBorder="1" applyAlignment="1">
      <alignment vertical="center"/>
    </xf>
    <xf numFmtId="0" fontId="60" fillId="0" borderId="10" xfId="0" applyFont="1" applyFill="1" applyBorder="1" applyAlignment="1">
      <alignment horizontal="left" vertical="center" wrapText="1"/>
    </xf>
    <xf numFmtId="44" fontId="6" fillId="0" borderId="15" xfId="65" applyFont="1" applyFill="1" applyBorder="1" applyAlignment="1">
      <alignment horizontal="center" vertical="center" wrapText="1"/>
    </xf>
    <xf numFmtId="0" fontId="6" fillId="0" borderId="15" xfId="50" applyNumberFormat="1" applyFont="1" applyFill="1" applyBorder="1" applyAlignment="1">
      <alignment horizontal="center" vertical="center" textRotation="90" wrapText="1"/>
      <protection/>
    </xf>
    <xf numFmtId="0" fontId="6" fillId="0" borderId="15" xfId="50" applyNumberFormat="1" applyFont="1" applyFill="1" applyBorder="1" applyAlignment="1">
      <alignment horizontal="center" vertical="center" wrapText="1"/>
      <protection/>
    </xf>
    <xf numFmtId="0" fontId="6" fillId="0" borderId="27" xfId="0" applyFont="1" applyFill="1" applyBorder="1" applyAlignment="1">
      <alignment horizontal="center" vertical="center" textRotation="90"/>
    </xf>
    <xf numFmtId="43" fontId="60" fillId="0" borderId="10" xfId="44" applyNumberFormat="1" applyFont="1" applyFill="1" applyBorder="1" applyAlignment="1">
      <alignment vertical="center"/>
    </xf>
    <xf numFmtId="166" fontId="60" fillId="0" borderId="10" xfId="0" applyNumberFormat="1" applyFont="1" applyFill="1" applyBorder="1" applyAlignment="1" quotePrefix="1">
      <alignment horizontal="center" vertical="center"/>
    </xf>
    <xf numFmtId="169" fontId="60" fillId="0" borderId="10" xfId="0" applyNumberFormat="1" applyFont="1" applyFill="1" applyBorder="1" applyAlignment="1">
      <alignment vertical="center"/>
    </xf>
    <xf numFmtId="9" fontId="60" fillId="0" borderId="10" xfId="0" applyNumberFormat="1" applyFont="1" applyFill="1" applyBorder="1" applyAlignment="1">
      <alignment vertical="center" textRotation="90"/>
    </xf>
    <xf numFmtId="175" fontId="6" fillId="0" borderId="10" xfId="44" applyFont="1" applyFill="1" applyBorder="1" applyAlignment="1">
      <alignment vertical="center"/>
    </xf>
    <xf numFmtId="166" fontId="6" fillId="0" borderId="10" xfId="0" applyNumberFormat="1" applyFont="1" applyFill="1" applyBorder="1" applyAlignment="1">
      <alignment horizontal="center" vertical="center"/>
    </xf>
    <xf numFmtId="0" fontId="60" fillId="0" borderId="10" xfId="0" applyFont="1" applyFill="1" applyBorder="1" applyAlignment="1">
      <alignment horizontal="left" vertical="center"/>
    </xf>
    <xf numFmtId="0" fontId="60" fillId="0" borderId="22" xfId="0" applyFont="1" applyFill="1" applyBorder="1" applyAlignment="1">
      <alignment horizontal="left" vertical="center" wrapText="1"/>
    </xf>
    <xf numFmtId="0" fontId="60" fillId="0" borderId="14" xfId="0" applyFont="1" applyFill="1" applyBorder="1" applyAlignment="1">
      <alignment horizontal="left" vertical="center"/>
    </xf>
    <xf numFmtId="166" fontId="60" fillId="0" borderId="10" xfId="0" applyNumberFormat="1" applyFont="1" applyFill="1" applyBorder="1" applyAlignment="1">
      <alignment horizontal="left" vertical="center"/>
    </xf>
    <xf numFmtId="0" fontId="60" fillId="0" borderId="10" xfId="0" applyNumberFormat="1" applyFont="1" applyFill="1" applyBorder="1" applyAlignment="1">
      <alignment horizontal="left" vertical="center" wrapText="1"/>
    </xf>
    <xf numFmtId="166" fontId="60" fillId="22" borderId="10" xfId="0" applyNumberFormat="1" applyFont="1" applyFill="1" applyBorder="1" applyAlignment="1">
      <alignment horizontal="left" vertical="center"/>
    </xf>
    <xf numFmtId="169" fontId="60" fillId="0" borderId="10" xfId="0" applyNumberFormat="1" applyFont="1" applyFill="1" applyBorder="1" applyAlignment="1">
      <alignment horizontal="left" vertical="center"/>
    </xf>
    <xf numFmtId="9" fontId="60" fillId="0" borderId="10" xfId="0" applyNumberFormat="1" applyFont="1" applyFill="1" applyBorder="1" applyAlignment="1">
      <alignment horizontal="left" vertical="center"/>
    </xf>
    <xf numFmtId="9" fontId="60" fillId="0" borderId="10" xfId="0" applyNumberFormat="1" applyFont="1" applyFill="1" applyBorder="1" applyAlignment="1">
      <alignment horizontal="left" vertical="center" textRotation="90"/>
    </xf>
    <xf numFmtId="166" fontId="60" fillId="0" borderId="13" xfId="0" applyNumberFormat="1" applyFont="1" applyFill="1" applyBorder="1" applyAlignment="1">
      <alignment horizontal="left" vertical="center"/>
    </xf>
    <xf numFmtId="0" fontId="13" fillId="0" borderId="10" xfId="0" applyFont="1" applyFill="1" applyBorder="1" applyAlignment="1">
      <alignment vertical="center" wrapText="1"/>
    </xf>
    <xf numFmtId="0" fontId="60" fillId="0" borderId="13" xfId="0" applyFont="1" applyFill="1" applyBorder="1" applyAlignment="1">
      <alignment horizontal="center" vertical="center" wrapText="1"/>
    </xf>
    <xf numFmtId="49" fontId="60" fillId="0" borderId="13" xfId="0" applyNumberFormat="1" applyFont="1" applyFill="1" applyBorder="1" applyAlignment="1">
      <alignment horizontal="center" vertical="center" wrapText="1"/>
    </xf>
    <xf numFmtId="0" fontId="60" fillId="0" borderId="13" xfId="0" applyFont="1" applyFill="1" applyBorder="1" applyAlignment="1">
      <alignment horizontal="center" vertical="center"/>
    </xf>
    <xf numFmtId="0" fontId="4" fillId="0" borderId="13" xfId="0" applyFont="1" applyFill="1" applyBorder="1" applyAlignment="1">
      <alignment vertical="center"/>
    </xf>
    <xf numFmtId="44" fontId="53" fillId="0" borderId="13" xfId="65" applyFont="1" applyFill="1" applyBorder="1" applyAlignment="1">
      <alignment vertical="center"/>
    </xf>
    <xf numFmtId="0" fontId="63" fillId="0" borderId="15" xfId="0" applyFont="1" applyFill="1" applyBorder="1" applyAlignment="1">
      <alignment vertical="justify"/>
    </xf>
    <xf numFmtId="0" fontId="6" fillId="0" borderId="15" xfId="50" applyFont="1" applyFill="1" applyBorder="1" applyAlignment="1">
      <alignment horizontal="center" vertical="center" wrapText="1"/>
      <protection/>
    </xf>
    <xf numFmtId="44" fontId="6" fillId="0" borderId="0" xfId="65" applyFont="1" applyFill="1" applyBorder="1" applyAlignment="1">
      <alignment horizontal="center" vertical="center" wrapText="1"/>
    </xf>
    <xf numFmtId="0" fontId="6" fillId="0" borderId="0" xfId="50" applyFont="1" applyFill="1" applyBorder="1" applyAlignment="1">
      <alignment horizontal="center" vertical="center" wrapText="1"/>
      <protection/>
    </xf>
    <xf numFmtId="0" fontId="6" fillId="0" borderId="0" xfId="50" applyNumberFormat="1" applyFont="1" applyFill="1" applyBorder="1" applyAlignment="1">
      <alignment horizontal="center" vertical="center" wrapText="1"/>
      <protection/>
    </xf>
    <xf numFmtId="0" fontId="6" fillId="0" borderId="13" xfId="0" applyFont="1" applyFill="1" applyBorder="1" applyAlignment="1">
      <alignment horizontal="center" vertical="center" textRotation="90"/>
    </xf>
    <xf numFmtId="0" fontId="6" fillId="0" borderId="0" xfId="50" applyNumberFormat="1" applyFont="1" applyFill="1" applyBorder="1" applyAlignment="1">
      <alignment horizontal="center" vertical="center" textRotation="90" wrapText="1"/>
      <protection/>
    </xf>
    <xf numFmtId="166" fontId="60" fillId="0" borderId="13" xfId="0" applyNumberFormat="1" applyFont="1" applyFill="1" applyBorder="1" applyAlignment="1" quotePrefix="1">
      <alignment horizontal="center" vertical="center"/>
    </xf>
    <xf numFmtId="169" fontId="6" fillId="0" borderId="15" xfId="50" applyNumberFormat="1" applyFont="1" applyFill="1" applyBorder="1" applyAlignment="1">
      <alignment horizontal="center" vertical="center" wrapText="1"/>
      <protection/>
    </xf>
    <xf numFmtId="182" fontId="6" fillId="0" borderId="15" xfId="47" applyNumberFormat="1" applyFont="1" applyFill="1" applyBorder="1" applyAlignment="1">
      <alignment horizontal="center" vertical="center" wrapText="1"/>
    </xf>
    <xf numFmtId="9" fontId="63" fillId="0" borderId="15" xfId="54" applyNumberFormat="1" applyFont="1" applyFill="1" applyBorder="1" applyAlignment="1">
      <alignment horizontal="center" vertical="center" textRotation="90" wrapText="1"/>
    </xf>
    <xf numFmtId="183" fontId="6" fillId="0" borderId="15" xfId="44" applyNumberFormat="1" applyFont="1" applyFill="1" applyBorder="1" applyAlignment="1">
      <alignment horizontal="center" vertical="center"/>
    </xf>
    <xf numFmtId="44" fontId="6" fillId="0" borderId="15" xfId="65" applyFont="1" applyFill="1" applyBorder="1" applyAlignment="1">
      <alignment vertical="center"/>
    </xf>
    <xf numFmtId="0" fontId="63" fillId="0" borderId="31" xfId="50" applyFont="1" applyFill="1" applyBorder="1" applyAlignment="1">
      <alignment horizontal="center" vertical="center" wrapText="1"/>
      <protection/>
    </xf>
    <xf numFmtId="0" fontId="6" fillId="7" borderId="10" xfId="0" applyFont="1" applyFill="1" applyBorder="1" applyAlignment="1">
      <alignment vertical="top" wrapText="1"/>
    </xf>
    <xf numFmtId="167" fontId="9" fillId="0" borderId="24" xfId="50" applyNumberFormat="1" applyFont="1" applyFill="1" applyBorder="1" applyAlignment="1">
      <alignment horizontal="center" vertical="center" wrapText="1"/>
      <protection/>
    </xf>
    <xf numFmtId="0" fontId="4" fillId="0" borderId="10" xfId="0" applyFont="1" applyFill="1" applyBorder="1" applyAlignment="1">
      <alignment textRotation="90"/>
    </xf>
    <xf numFmtId="0" fontId="4" fillId="0" borderId="22" xfId="0" applyFont="1" applyFill="1" applyBorder="1" applyAlignment="1">
      <alignment/>
    </xf>
    <xf numFmtId="0" fontId="2" fillId="0" borderId="15" xfId="0" applyFont="1" applyBorder="1" applyAlignment="1">
      <alignment horizontal="center" vertical="center" wrapText="1"/>
    </xf>
    <xf numFmtId="44" fontId="53" fillId="0" borderId="14" xfId="65" applyFont="1" applyFill="1" applyBorder="1" applyAlignment="1">
      <alignment/>
    </xf>
    <xf numFmtId="4" fontId="2" fillId="0" borderId="10" xfId="50" applyNumberFormat="1" applyFont="1" applyFill="1" applyBorder="1" applyAlignment="1">
      <alignment horizontal="center" vertical="center" wrapText="1" shrinkToFit="1"/>
      <protection/>
    </xf>
    <xf numFmtId="0" fontId="2" fillId="0" borderId="10" xfId="49" applyFont="1" applyFill="1" applyBorder="1" applyAlignment="1">
      <alignment vertical="center" textRotation="180" wrapText="1"/>
      <protection/>
    </xf>
    <xf numFmtId="4" fontId="2" fillId="0" borderId="10" xfId="49" applyNumberFormat="1" applyFont="1" applyFill="1" applyBorder="1" applyAlignment="1">
      <alignment vertical="center" textRotation="180" wrapText="1"/>
      <protection/>
    </xf>
    <xf numFmtId="166" fontId="4" fillId="20" borderId="10" xfId="0" applyNumberFormat="1" applyFont="1" applyFill="1" applyBorder="1" applyAlignment="1">
      <alignment textRotation="90"/>
    </xf>
    <xf numFmtId="0" fontId="2" fillId="0" borderId="10" xfId="49" applyFont="1" applyFill="1" applyBorder="1" applyAlignment="1">
      <alignment horizontal="center" vertical="center" textRotation="180" wrapText="1"/>
      <protection/>
    </xf>
    <xf numFmtId="14" fontId="4" fillId="0" borderId="10" xfId="0" applyNumberFormat="1" applyFont="1" applyFill="1" applyBorder="1" applyAlignment="1">
      <alignment/>
    </xf>
    <xf numFmtId="0" fontId="2" fillId="0" borderId="10" xfId="49" applyFont="1" applyFill="1" applyBorder="1" applyAlignment="1">
      <alignment horizontal="center" vertical="center" wrapText="1"/>
      <protection/>
    </xf>
    <xf numFmtId="4" fontId="4" fillId="0" borderId="10" xfId="0" applyNumberFormat="1" applyFont="1" applyFill="1" applyBorder="1" applyAlignment="1">
      <alignment/>
    </xf>
    <xf numFmtId="0" fontId="2" fillId="0" borderId="10" xfId="49" applyFont="1" applyFill="1" applyBorder="1" applyAlignment="1">
      <alignment vertical="center" wrapText="1"/>
      <protection/>
    </xf>
    <xf numFmtId="4" fontId="2" fillId="0" borderId="10" xfId="50" applyNumberFormat="1" applyFont="1" applyFill="1" applyBorder="1" applyAlignment="1">
      <alignment horizontal="center" vertical="center" textRotation="90" wrapText="1" shrinkToFit="1"/>
      <protection/>
    </xf>
    <xf numFmtId="1" fontId="4" fillId="0" borderId="13" xfId="0" applyNumberFormat="1" applyFont="1" applyFill="1" applyBorder="1" applyAlignment="1">
      <alignment/>
    </xf>
    <xf numFmtId="166" fontId="4" fillId="0" borderId="10" xfId="0" applyNumberFormat="1" applyFont="1" applyFill="1" applyBorder="1" applyAlignment="1">
      <alignment horizontal="center" textRotation="90" wrapText="1"/>
    </xf>
    <xf numFmtId="3" fontId="4" fillId="0" borderId="10" xfId="0" applyNumberFormat="1" applyFont="1" applyFill="1" applyBorder="1" applyAlignment="1">
      <alignment/>
    </xf>
    <xf numFmtId="1" fontId="4" fillId="0" borderId="10" xfId="0" applyNumberFormat="1" applyFont="1" applyFill="1" applyBorder="1" applyAlignment="1">
      <alignment/>
    </xf>
    <xf numFmtId="2" fontId="4" fillId="0" borderId="10" xfId="0" applyNumberFormat="1" applyFont="1" applyFill="1" applyBorder="1" applyAlignment="1">
      <alignment/>
    </xf>
    <xf numFmtId="14" fontId="9" fillId="22" borderId="24" xfId="67" applyNumberFormat="1" applyFont="1" applyFill="1" applyBorder="1" applyAlignment="1" applyProtection="1">
      <alignment horizontal="center" vertical="center" textRotation="90" wrapText="1"/>
      <protection/>
    </xf>
    <xf numFmtId="14" fontId="11" fillId="20" borderId="32" xfId="67" applyNumberFormat="1" applyFont="1" applyFill="1" applyBorder="1" applyAlignment="1" applyProtection="1">
      <alignment horizontal="center" vertical="center" textRotation="90" wrapText="1"/>
      <protection/>
    </xf>
    <xf numFmtId="0" fontId="10" fillId="0" borderId="13" xfId="49" applyFont="1" applyFill="1" applyBorder="1" applyAlignment="1">
      <alignment horizontal="center" vertical="center"/>
      <protection/>
    </xf>
    <xf numFmtId="0" fontId="10" fillId="0" borderId="10" xfId="49" applyFont="1" applyFill="1" applyBorder="1" applyAlignment="1">
      <alignment horizontal="center" vertical="center" wrapText="1"/>
      <protection/>
    </xf>
    <xf numFmtId="0" fontId="2" fillId="0" borderId="10" xfId="49" applyFont="1" applyFill="1" applyBorder="1">
      <alignment/>
      <protection/>
    </xf>
    <xf numFmtId="8" fontId="0" fillId="0" borderId="10" xfId="68" applyNumberFormat="1" applyFont="1" applyFill="1" applyBorder="1" applyAlignment="1">
      <alignment horizontal="center" vertical="center" wrapText="1"/>
    </xf>
    <xf numFmtId="4" fontId="10" fillId="0" borderId="10" xfId="49" applyNumberFormat="1" applyFont="1" applyFill="1" applyBorder="1" applyAlignment="1">
      <alignment horizontal="center" vertical="center" wrapText="1"/>
      <protection/>
    </xf>
    <xf numFmtId="14" fontId="2" fillId="0" borderId="22" xfId="49" applyNumberFormat="1" applyFont="1" applyFill="1" applyBorder="1" applyAlignment="1">
      <alignment wrapText="1"/>
      <protection/>
    </xf>
    <xf numFmtId="0" fontId="2" fillId="0" borderId="15" xfId="49" applyFont="1" applyFill="1" applyBorder="1" applyAlignment="1">
      <alignment textRotation="180"/>
      <protection/>
    </xf>
    <xf numFmtId="44" fontId="0" fillId="0" borderId="14" xfId="68" applyNumberFormat="1" applyFont="1" applyFill="1" applyBorder="1" applyAlignment="1">
      <alignment/>
    </xf>
    <xf numFmtId="0" fontId="2" fillId="0" borderId="10" xfId="49" applyFont="1" applyFill="1" applyBorder="1" applyAlignment="1">
      <alignment wrapText="1"/>
      <protection/>
    </xf>
    <xf numFmtId="0" fontId="9" fillId="0" borderId="10" xfId="49" applyFont="1" applyFill="1" applyBorder="1" applyAlignment="1">
      <alignment vertical="justify" wrapText="1"/>
      <protection/>
    </xf>
    <xf numFmtId="0" fontId="2" fillId="0" borderId="10" xfId="49" applyFont="1" applyFill="1" applyBorder="1" applyAlignment="1">
      <alignment vertical="justify" wrapText="1"/>
      <protection/>
    </xf>
    <xf numFmtId="14" fontId="2" fillId="0" borderId="10" xfId="49" applyNumberFormat="1" applyFont="1" applyFill="1" applyBorder="1" applyAlignment="1">
      <alignment wrapText="1"/>
      <protection/>
    </xf>
    <xf numFmtId="166" fontId="2" fillId="0" borderId="10" xfId="49" applyNumberFormat="1" applyFont="1" applyFill="1" applyBorder="1">
      <alignment/>
      <protection/>
    </xf>
    <xf numFmtId="44" fontId="0" fillId="0" borderId="10" xfId="68" applyNumberFormat="1" applyFont="1" applyFill="1" applyBorder="1" applyAlignment="1">
      <alignment/>
    </xf>
    <xf numFmtId="2" fontId="2" fillId="0" borderId="10" xfId="49" applyNumberFormat="1" applyFont="1" applyFill="1" applyBorder="1">
      <alignment/>
      <protection/>
    </xf>
    <xf numFmtId="0" fontId="2" fillId="0" borderId="10" xfId="49" applyNumberFormat="1" applyFont="1" applyFill="1" applyBorder="1">
      <alignment/>
      <protection/>
    </xf>
    <xf numFmtId="0" fontId="64" fillId="0" borderId="0" xfId="49" applyFont="1" applyFill="1" applyAlignment="1">
      <alignment wrapText="1"/>
      <protection/>
    </xf>
    <xf numFmtId="44" fontId="0" fillId="0" borderId="10" xfId="68" applyNumberFormat="1" applyFont="1" applyFill="1" applyBorder="1" applyAlignment="1">
      <alignment horizontal="center" vertical="center" wrapText="1"/>
    </xf>
    <xf numFmtId="0" fontId="65" fillId="0" borderId="0" xfId="0" applyFont="1" applyFill="1" applyAlignment="1">
      <alignment/>
    </xf>
    <xf numFmtId="9" fontId="2" fillId="0" borderId="10" xfId="49" applyNumberFormat="1" applyFont="1" applyFill="1" applyBorder="1">
      <alignment/>
      <protection/>
    </xf>
    <xf numFmtId="7" fontId="0" fillId="0" borderId="10" xfId="65" applyNumberFormat="1" applyFill="1" applyBorder="1" applyAlignment="1">
      <alignment horizontal="center" wrapText="1"/>
    </xf>
    <xf numFmtId="166" fontId="2" fillId="0" borderId="14" xfId="0" applyNumberFormat="1" applyFont="1" applyFill="1" applyBorder="1" applyAlignment="1">
      <alignment/>
    </xf>
    <xf numFmtId="0" fontId="2" fillId="0" borderId="10" xfId="49" applyFont="1" applyFill="1" applyBorder="1" applyAlignment="1">
      <alignment vertical="justify"/>
      <protection/>
    </xf>
    <xf numFmtId="0" fontId="0" fillId="0" borderId="10" xfId="65" applyNumberFormat="1" applyFill="1" applyBorder="1" applyAlignment="1">
      <alignment horizontal="center" vertical="center"/>
    </xf>
    <xf numFmtId="0" fontId="2" fillId="0" borderId="0" xfId="49" applyFont="1" applyFill="1" applyAlignment="1">
      <alignment textRotation="180"/>
      <protection/>
    </xf>
    <xf numFmtId="166" fontId="2" fillId="0" borderId="13" xfId="0" applyNumberFormat="1" applyFont="1" applyFill="1" applyBorder="1" applyAlignment="1">
      <alignment/>
    </xf>
    <xf numFmtId="0" fontId="64" fillId="0" borderId="0" xfId="0" applyFont="1" applyFill="1" applyAlignment="1">
      <alignment/>
    </xf>
    <xf numFmtId="0" fontId="10" fillId="0" borderId="15" xfId="0" applyFont="1" applyFill="1" applyBorder="1" applyAlignment="1">
      <alignment horizontal="center" vertical="center" wrapText="1"/>
    </xf>
    <xf numFmtId="4" fontId="10" fillId="0" borderId="15"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169" fontId="2" fillId="0" borderId="15" xfId="67" applyNumberFormat="1" applyFont="1" applyFill="1" applyBorder="1" applyAlignment="1" applyProtection="1">
      <alignment horizontal="center" vertical="center" wrapText="1"/>
      <protection/>
    </xf>
    <xf numFmtId="14" fontId="2" fillId="0" borderId="15" xfId="67" applyNumberFormat="1" applyFont="1" applyFill="1" applyBorder="1" applyAlignment="1" applyProtection="1">
      <alignment horizontal="center" vertical="center" textRotation="90" wrapText="1"/>
      <protection/>
    </xf>
    <xf numFmtId="49" fontId="2" fillId="0" borderId="10" xfId="0" applyNumberFormat="1" applyFont="1" applyFill="1" applyBorder="1" applyAlignment="1">
      <alignment/>
    </xf>
    <xf numFmtId="0" fontId="2" fillId="0" borderId="15" xfId="50" applyFont="1" applyFill="1" applyBorder="1" applyAlignment="1">
      <alignment horizontal="center" vertical="center" wrapText="1"/>
      <protection/>
    </xf>
    <xf numFmtId="169" fontId="2" fillId="0" borderId="15" xfId="50" applyNumberFormat="1" applyFont="1" applyFill="1" applyBorder="1" applyAlignment="1">
      <alignment horizontal="center" vertical="center" wrapText="1"/>
      <protection/>
    </xf>
    <xf numFmtId="4" fontId="2" fillId="0" borderId="15" xfId="0" applyNumberFormat="1" applyFont="1" applyFill="1" applyBorder="1" applyAlignment="1">
      <alignment/>
    </xf>
    <xf numFmtId="1" fontId="2" fillId="0" borderId="15" xfId="50" applyNumberFormat="1" applyFont="1" applyFill="1" applyBorder="1" applyAlignment="1">
      <alignment horizontal="center" vertical="center" wrapText="1"/>
      <protection/>
    </xf>
    <xf numFmtId="9" fontId="2" fillId="0" borderId="15" xfId="0" applyNumberFormat="1" applyFont="1" applyFill="1" applyBorder="1" applyAlignment="1">
      <alignment horizontal="center" vertical="center" wrapText="1"/>
    </xf>
    <xf numFmtId="2" fontId="2" fillId="0" borderId="15" xfId="50" applyNumberFormat="1" applyFont="1" applyFill="1" applyBorder="1" applyAlignment="1">
      <alignment horizontal="center" vertical="center" wrapText="1"/>
      <protection/>
    </xf>
    <xf numFmtId="14" fontId="2" fillId="0" borderId="15" xfId="50" applyNumberFormat="1" applyFont="1" applyFill="1" applyBorder="1" applyAlignment="1">
      <alignment horizontal="left" vertical="center" wrapText="1"/>
      <protection/>
    </xf>
    <xf numFmtId="167" fontId="5" fillId="0" borderId="10" xfId="50" applyNumberFormat="1" applyFont="1" applyFill="1" applyBorder="1" applyAlignment="1">
      <alignment horizontal="center" vertical="center"/>
      <protection/>
    </xf>
    <xf numFmtId="0" fontId="6" fillId="0" borderId="10" xfId="0" applyFont="1" applyFill="1" applyBorder="1" applyAlignment="1">
      <alignment vertical="center" wrapText="1"/>
    </xf>
    <xf numFmtId="0" fontId="2" fillId="0" borderId="10" xfId="0" applyFont="1" applyFill="1" applyBorder="1" applyAlignment="1">
      <alignment horizontal="center" vertical="center" textRotation="180" wrapText="1"/>
    </xf>
    <xf numFmtId="4" fontId="2" fillId="0" borderId="10" xfId="0" applyNumberFormat="1" applyFont="1" applyFill="1" applyBorder="1" applyAlignment="1">
      <alignment horizontal="left" vertical="center" wrapText="1"/>
    </xf>
    <xf numFmtId="0" fontId="4" fillId="0" borderId="10" xfId="0" applyFont="1" applyBorder="1" applyAlignment="1">
      <alignment horizontal="center" vertical="center"/>
    </xf>
    <xf numFmtId="0" fontId="20" fillId="0" borderId="0" xfId="0" applyFont="1" applyBorder="1" applyAlignment="1">
      <alignment horizontal="justify" vertical="center" wrapText="1"/>
    </xf>
    <xf numFmtId="0" fontId="20" fillId="0" borderId="0" xfId="0" applyFont="1" applyBorder="1" applyAlignment="1">
      <alignment wrapText="1"/>
    </xf>
    <xf numFmtId="0" fontId="20" fillId="0" borderId="33" xfId="0" applyFont="1" applyBorder="1" applyAlignment="1">
      <alignment horizontal="justify" vertical="top" wrapText="1"/>
    </xf>
    <xf numFmtId="0" fontId="20" fillId="0" borderId="33" xfId="0" applyFont="1" applyBorder="1" applyAlignment="1">
      <alignment wrapText="1"/>
    </xf>
    <xf numFmtId="0" fontId="17" fillId="24" borderId="0" xfId="0" applyFont="1" applyFill="1" applyBorder="1" applyAlignment="1">
      <alignment horizontal="center" vertical="center"/>
    </xf>
    <xf numFmtId="0" fontId="18" fillId="0" borderId="0" xfId="0" applyFont="1" applyBorder="1" applyAlignment="1">
      <alignment horizontal="center"/>
    </xf>
    <xf numFmtId="0" fontId="18" fillId="18" borderId="0" xfId="0" applyFont="1" applyFill="1" applyBorder="1" applyAlignment="1">
      <alignment horizontal="center" wrapText="1"/>
    </xf>
    <xf numFmtId="0" fontId="19" fillId="0" borderId="33" xfId="0" applyFont="1" applyBorder="1" applyAlignment="1">
      <alignment horizontal="justify" vertical="top" wrapText="1"/>
    </xf>
    <xf numFmtId="167" fontId="5" fillId="20" borderId="10" xfId="50" applyNumberFormat="1" applyFont="1" applyFill="1" applyBorder="1" applyAlignment="1">
      <alignment horizontal="center" vertical="center"/>
      <protection/>
    </xf>
    <xf numFmtId="0" fontId="6" fillId="20" borderId="10" xfId="0" applyFont="1" applyFill="1" applyBorder="1" applyAlignment="1">
      <alignment vertical="center" wrapText="1"/>
    </xf>
    <xf numFmtId="0" fontId="2" fillId="21" borderId="10" xfId="0" applyFont="1" applyFill="1" applyBorder="1" applyAlignment="1">
      <alignment horizontal="center" vertical="center" textRotation="180" wrapText="1"/>
    </xf>
    <xf numFmtId="4" fontId="2" fillId="21"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xf>
    <xf numFmtId="167" fontId="50" fillId="0" borderId="10" xfId="50" applyNumberFormat="1" applyFont="1" applyFill="1" applyBorder="1" applyAlignment="1">
      <alignment horizontal="center" vertical="center"/>
      <protection/>
    </xf>
    <xf numFmtId="49" fontId="51" fillId="0" borderId="22" xfId="0" applyNumberFormat="1" applyFont="1" applyFill="1" applyBorder="1" applyAlignment="1">
      <alignment horizontal="left" vertical="center" wrapText="1"/>
    </xf>
    <xf numFmtId="49" fontId="51" fillId="0" borderId="25" xfId="0" applyNumberFormat="1" applyFont="1" applyFill="1" applyBorder="1" applyAlignment="1">
      <alignment horizontal="left" vertical="center" wrapText="1"/>
    </xf>
    <xf numFmtId="49" fontId="51" fillId="0" borderId="14" xfId="0" applyNumberFormat="1" applyFont="1" applyFill="1" applyBorder="1" applyAlignment="1">
      <alignment horizontal="left" vertical="center" wrapText="1"/>
    </xf>
    <xf numFmtId="0" fontId="2" fillId="0" borderId="10" xfId="0" applyFont="1" applyFill="1" applyBorder="1" applyAlignment="1">
      <alignment horizontal="center" vertical="center" textRotation="90" wrapText="1"/>
    </xf>
    <xf numFmtId="4" fontId="9" fillId="0" borderId="32" xfId="0" applyNumberFormat="1" applyFont="1" applyFill="1" applyBorder="1" applyAlignment="1">
      <alignment horizontal="left" vertical="center" wrapText="1"/>
    </xf>
    <xf numFmtId="4" fontId="9" fillId="0" borderId="34" xfId="0" applyNumberFormat="1" applyFont="1" applyFill="1" applyBorder="1" applyAlignment="1">
      <alignment horizontal="left" vertical="center" wrapText="1"/>
    </xf>
    <xf numFmtId="4" fontId="9" fillId="0" borderId="35" xfId="0" applyNumberFormat="1" applyFont="1" applyFill="1" applyBorder="1" applyAlignment="1">
      <alignment horizontal="left" vertical="center" wrapText="1"/>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Migliaia 2" xfId="47"/>
    <cellStyle name="Neutrale" xfId="48"/>
    <cellStyle name="Normale_ppi 2012 monitoraggio laura  al 22 04 13" xfId="49"/>
    <cellStyle name="Normale_PPI-SEZ1" xfId="50"/>
    <cellStyle name="Nota" xfId="51"/>
    <cellStyle name="Output" xfId="52"/>
    <cellStyle name="Percent" xfId="53"/>
    <cellStyle name="Percentuale 2"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 name="Valuta [0]_Foglio1" xfId="67"/>
    <cellStyle name="Valuta_ppi 2012 monitoraggio laura  al 22 04 1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FEFE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brugioni\ultimo\WINDOWS\Temporary%20Internet%20Files\Content.IE5\CPI30563\MONITORAGGIO\MONITORAGGIO%202002\bonicoli%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brugioni\ultimo\WINDOWS\Temporary%20Internet%20Files\Content.IE5\CPI30563\MONITORAGGIO\MONITORAGGIO%202003\ppi%202003%20ciuti%20reinviato%20il%2023%2009%2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martini\monitoraggi$\windows\Desktop\BILANCIO%202006\PPI%2006%2008\PREVISIONI\MONITORAGGIO\MONITORAGGIO%202002\bonicoli%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EGENDA"/>
      <sheetName val="BONICOLI 2002"/>
      <sheetName val="Foglio2"/>
      <sheetName val="Foglio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EGENDA "/>
      <sheetName val="CIUT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EGENDA"/>
      <sheetName val="BONICOLI 2002"/>
      <sheetName val="Foglio2"/>
      <sheetName val="Foglio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H108"/>
  <sheetViews>
    <sheetView view="pageBreakPreview" zoomScaleSheetLayoutView="100" zoomScalePageLayoutView="0" workbookViewId="0" topLeftCell="H1">
      <pane ySplit="3" topLeftCell="BM4" activePane="bottomLeft" state="frozen"/>
      <selection pane="topLeft" activeCell="A1" sqref="A1"/>
      <selection pane="bottomLeft" activeCell="H2" sqref="H2:AG2"/>
    </sheetView>
  </sheetViews>
  <sheetFormatPr defaultColWidth="9.140625" defaultRowHeight="12.75"/>
  <cols>
    <col min="1" max="1" width="2.8515625" style="1" customWidth="1"/>
    <col min="2" max="2" width="2.57421875" style="1" customWidth="1"/>
    <col min="3" max="3" width="2.8515625" style="1" customWidth="1"/>
    <col min="4" max="4" width="7.00390625" style="1" customWidth="1"/>
    <col min="5" max="5" width="13.421875" style="1" customWidth="1"/>
    <col min="6" max="6" width="5.57421875" style="1" customWidth="1"/>
    <col min="7" max="7" width="8.28125" style="2" customWidth="1"/>
    <col min="8" max="8" width="5.421875" style="1" customWidth="1"/>
    <col min="9" max="9" width="10.7109375" style="1" customWidth="1"/>
    <col min="10" max="10" width="4.7109375" style="1" customWidth="1"/>
    <col min="11" max="11" width="18.421875" style="1" customWidth="1"/>
    <col min="12" max="12" width="12.28125" style="1" customWidth="1"/>
    <col min="13" max="13" width="9.7109375" style="1" customWidth="1"/>
    <col min="14" max="14" width="7.421875" style="1" customWidth="1"/>
    <col min="15" max="15" width="6.7109375" style="1" customWidth="1"/>
    <col min="16" max="16" width="6.28125" style="3" customWidth="1"/>
    <col min="17" max="17" width="6.00390625" style="1" customWidth="1"/>
    <col min="18" max="19" width="0" style="4" hidden="1" customWidth="1"/>
    <col min="20" max="21" width="0" style="3" hidden="1" customWidth="1"/>
    <col min="22" max="22" width="0" style="1" hidden="1" customWidth="1"/>
    <col min="23" max="24" width="0" style="3" hidden="1" customWidth="1"/>
    <col min="25" max="25" width="6.421875" style="3" customWidth="1"/>
    <col min="26" max="26" width="8.8515625" style="1" customWidth="1"/>
    <col min="27" max="27" width="7.28125" style="3" customWidth="1"/>
    <col min="28" max="28" width="7.28125" style="5" customWidth="1"/>
    <col min="29" max="29" width="4.421875" style="6" customWidth="1"/>
    <col min="30" max="30" width="6.28125" style="7" customWidth="1"/>
    <col min="31" max="32" width="6.140625" style="3" customWidth="1"/>
    <col min="33" max="33" width="5.8515625" style="1" customWidth="1"/>
    <col min="34" max="34" width="7.140625" style="1" customWidth="1"/>
    <col min="35" max="16384" width="9.140625" style="1" customWidth="1"/>
  </cols>
  <sheetData>
    <row r="1" spans="1:34" ht="19.5" customHeight="1">
      <c r="A1" s="507" t="s">
        <v>420</v>
      </c>
      <c r="B1" s="507"/>
      <c r="C1" s="507"/>
      <c r="D1" s="507"/>
      <c r="E1" s="507"/>
      <c r="F1" s="507"/>
      <c r="G1" s="507"/>
      <c r="H1" s="508" t="s">
        <v>421</v>
      </c>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8"/>
    </row>
    <row r="2" spans="1:34" ht="13.5" customHeight="1">
      <c r="A2" s="509" t="s">
        <v>422</v>
      </c>
      <c r="B2" s="509" t="s">
        <v>423</v>
      </c>
      <c r="C2" s="509" t="s">
        <v>424</v>
      </c>
      <c r="D2" s="509" t="s">
        <v>425</v>
      </c>
      <c r="E2" s="509" t="s">
        <v>426</v>
      </c>
      <c r="F2" s="509" t="s">
        <v>427</v>
      </c>
      <c r="G2" s="509" t="s">
        <v>428</v>
      </c>
      <c r="H2" s="510" t="s">
        <v>429</v>
      </c>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8"/>
    </row>
    <row r="3" spans="1:34" s="4" customFormat="1" ht="173.25" customHeight="1">
      <c r="A3" s="509"/>
      <c r="B3" s="509"/>
      <c r="C3" s="509"/>
      <c r="D3" s="509"/>
      <c r="E3" s="509"/>
      <c r="F3" s="509"/>
      <c r="G3" s="509"/>
      <c r="H3" s="9" t="s">
        <v>430</v>
      </c>
      <c r="I3" s="9" t="s">
        <v>431</v>
      </c>
      <c r="J3" s="10" t="s">
        <v>432</v>
      </c>
      <c r="K3" s="11" t="s">
        <v>433</v>
      </c>
      <c r="L3" s="11" t="s">
        <v>434</v>
      </c>
      <c r="M3" s="11" t="s">
        <v>435</v>
      </c>
      <c r="N3" s="11" t="s">
        <v>436</v>
      </c>
      <c r="O3" s="12" t="s">
        <v>437</v>
      </c>
      <c r="P3" s="13" t="s">
        <v>438</v>
      </c>
      <c r="Q3" s="14" t="s">
        <v>439</v>
      </c>
      <c r="R3" s="14" t="s">
        <v>440</v>
      </c>
      <c r="S3" s="14" t="s">
        <v>441</v>
      </c>
      <c r="T3" s="13" t="s">
        <v>442</v>
      </c>
      <c r="U3" s="15" t="s">
        <v>443</v>
      </c>
      <c r="V3" s="16" t="s">
        <v>444</v>
      </c>
      <c r="W3" s="15" t="s">
        <v>445</v>
      </c>
      <c r="X3" s="15" t="s">
        <v>446</v>
      </c>
      <c r="Y3" s="15" t="s">
        <v>447</v>
      </c>
      <c r="Z3" s="17" t="s">
        <v>448</v>
      </c>
      <c r="AA3" s="15" t="s">
        <v>449</v>
      </c>
      <c r="AB3" s="18" t="s">
        <v>450</v>
      </c>
      <c r="AC3" s="19" t="s">
        <v>451</v>
      </c>
      <c r="AD3" s="20" t="s">
        <v>452</v>
      </c>
      <c r="AE3" s="15" t="s">
        <v>453</v>
      </c>
      <c r="AF3" s="15" t="s">
        <v>454</v>
      </c>
      <c r="AG3" s="17" t="s">
        <v>455</v>
      </c>
      <c r="AH3" s="21" t="s">
        <v>456</v>
      </c>
    </row>
    <row r="4" spans="1:34" s="4" customFormat="1" ht="173.25" customHeight="1">
      <c r="A4" s="22">
        <v>1</v>
      </c>
      <c r="B4" s="23">
        <v>5</v>
      </c>
      <c r="C4" s="23">
        <v>1</v>
      </c>
      <c r="D4" s="23">
        <v>21500</v>
      </c>
      <c r="E4" s="23" t="s">
        <v>457</v>
      </c>
      <c r="F4" s="24" t="s">
        <v>458</v>
      </c>
      <c r="G4" s="23" t="s">
        <v>459</v>
      </c>
      <c r="H4" s="23">
        <v>17</v>
      </c>
      <c r="I4" s="23" t="s">
        <v>460</v>
      </c>
      <c r="K4" s="23" t="s">
        <v>461</v>
      </c>
      <c r="L4" s="25">
        <v>600000</v>
      </c>
      <c r="M4" s="11"/>
      <c r="N4" s="11"/>
      <c r="O4" s="12"/>
      <c r="P4" s="13"/>
      <c r="Q4" s="14"/>
      <c r="R4" s="14"/>
      <c r="S4" s="14"/>
      <c r="T4" s="13"/>
      <c r="U4" s="15"/>
      <c r="V4" s="16"/>
      <c r="W4" s="15"/>
      <c r="X4" s="15"/>
      <c r="Y4" s="15"/>
      <c r="Z4" s="17"/>
      <c r="AA4" s="15"/>
      <c r="AB4" s="18"/>
      <c r="AC4" s="19"/>
      <c r="AD4" s="20"/>
      <c r="AE4" s="15"/>
      <c r="AF4" s="15"/>
      <c r="AG4" s="17"/>
      <c r="AH4" s="21"/>
    </row>
    <row r="5" spans="1:34" s="4" customFormat="1" ht="173.25" customHeight="1">
      <c r="A5" s="26">
        <v>5</v>
      </c>
      <c r="B5" s="27">
        <v>1</v>
      </c>
      <c r="C5" s="27">
        <v>1</v>
      </c>
      <c r="D5" s="27">
        <v>25104</v>
      </c>
      <c r="E5" s="27" t="s">
        <v>462</v>
      </c>
      <c r="F5" s="28" t="s">
        <v>463</v>
      </c>
      <c r="G5" s="27" t="s">
        <v>464</v>
      </c>
      <c r="H5" s="27">
        <v>61</v>
      </c>
      <c r="I5" s="9"/>
      <c r="J5" s="27">
        <v>61</v>
      </c>
      <c r="K5" s="27" t="s">
        <v>465</v>
      </c>
      <c r="L5" s="29">
        <v>550000</v>
      </c>
      <c r="M5" s="11"/>
      <c r="N5" s="11"/>
      <c r="O5" s="12"/>
      <c r="P5" s="13"/>
      <c r="Q5" s="14"/>
      <c r="R5" s="14"/>
      <c r="S5" s="14"/>
      <c r="T5" s="13"/>
      <c r="U5" s="15"/>
      <c r="V5" s="16"/>
      <c r="W5" s="15"/>
      <c r="X5" s="15"/>
      <c r="Y5" s="15"/>
      <c r="Z5" s="17"/>
      <c r="AA5" s="15"/>
      <c r="AB5" s="18"/>
      <c r="AC5" s="19"/>
      <c r="AD5" s="20"/>
      <c r="AE5" s="15"/>
      <c r="AF5" s="15"/>
      <c r="AG5" s="17"/>
      <c r="AH5" s="8"/>
    </row>
    <row r="6" spans="1:34" s="4" customFormat="1" ht="63" customHeight="1">
      <c r="A6" s="22">
        <v>5</v>
      </c>
      <c r="B6" s="23">
        <v>1</v>
      </c>
      <c r="C6" s="23">
        <v>1</v>
      </c>
      <c r="D6" s="23">
        <v>25106</v>
      </c>
      <c r="E6" s="23" t="s">
        <v>466</v>
      </c>
      <c r="F6" s="24" t="s">
        <v>463</v>
      </c>
      <c r="G6" s="23" t="s">
        <v>464</v>
      </c>
      <c r="H6" s="27">
        <v>63</v>
      </c>
      <c r="I6" s="30" t="s">
        <v>467</v>
      </c>
      <c r="J6" s="27">
        <v>63</v>
      </c>
      <c r="K6" s="23" t="s">
        <v>468</v>
      </c>
      <c r="L6" s="25">
        <v>480000</v>
      </c>
      <c r="M6" s="31"/>
      <c r="N6" s="32"/>
      <c r="O6" s="31"/>
      <c r="P6" s="33"/>
      <c r="Q6" s="34"/>
      <c r="R6" s="35"/>
      <c r="S6" s="34"/>
      <c r="T6" s="36"/>
      <c r="U6" s="33"/>
      <c r="V6" s="37"/>
      <c r="W6" s="33"/>
      <c r="X6" s="33"/>
      <c r="Y6" s="33"/>
      <c r="Z6" s="32"/>
      <c r="AA6" s="35"/>
      <c r="AB6" s="38"/>
      <c r="AC6" s="39"/>
      <c r="AD6" s="40"/>
      <c r="AE6" s="41"/>
      <c r="AF6" s="41"/>
      <c r="AG6" s="31"/>
      <c r="AH6" s="42"/>
    </row>
    <row r="7" spans="1:34" s="4" customFormat="1" ht="63" customHeight="1">
      <c r="A7" s="43">
        <v>5</v>
      </c>
      <c r="B7" s="44">
        <v>1</v>
      </c>
      <c r="C7" s="44">
        <v>1</v>
      </c>
      <c r="D7" s="44">
        <v>25106</v>
      </c>
      <c r="E7" s="45" t="s">
        <v>466</v>
      </c>
      <c r="F7" s="46" t="s">
        <v>463</v>
      </c>
      <c r="G7" s="44" t="s">
        <v>464</v>
      </c>
      <c r="H7" s="23">
        <v>64</v>
      </c>
      <c r="I7" s="30" t="s">
        <v>469</v>
      </c>
      <c r="J7" s="23">
        <v>64</v>
      </c>
      <c r="K7" s="23" t="s">
        <v>470</v>
      </c>
      <c r="L7" s="25">
        <v>2000000</v>
      </c>
      <c r="M7" s="37"/>
      <c r="N7" s="32"/>
      <c r="O7" s="31"/>
      <c r="P7" s="33"/>
      <c r="Q7" s="34"/>
      <c r="R7" s="35"/>
      <c r="S7" s="34"/>
      <c r="T7" s="36"/>
      <c r="U7" s="33"/>
      <c r="V7" s="37"/>
      <c r="W7" s="33"/>
      <c r="X7" s="33"/>
      <c r="Y7" s="33"/>
      <c r="Z7" s="32"/>
      <c r="AA7" s="35"/>
      <c r="AB7" s="38"/>
      <c r="AC7" s="39"/>
      <c r="AD7" s="40"/>
      <c r="AE7" s="41"/>
      <c r="AF7" s="41"/>
      <c r="AG7" s="31"/>
      <c r="AH7" s="8"/>
    </row>
    <row r="8" spans="1:34" s="4" customFormat="1" ht="115.5" customHeight="1">
      <c r="A8" s="22">
        <v>5</v>
      </c>
      <c r="B8" s="23">
        <v>2</v>
      </c>
      <c r="C8" s="23">
        <v>1</v>
      </c>
      <c r="D8" s="23">
        <v>25208</v>
      </c>
      <c r="E8" s="23" t="s">
        <v>471</v>
      </c>
      <c r="F8" s="24" t="s">
        <v>463</v>
      </c>
      <c r="G8" s="23" t="s">
        <v>464</v>
      </c>
      <c r="H8" s="23">
        <v>68</v>
      </c>
      <c r="I8" s="30" t="s">
        <v>469</v>
      </c>
      <c r="J8" s="23">
        <v>68</v>
      </c>
      <c r="K8" s="23" t="s">
        <v>472</v>
      </c>
      <c r="L8" s="25">
        <v>313000</v>
      </c>
      <c r="M8" s="31"/>
      <c r="N8" s="32"/>
      <c r="O8" s="31"/>
      <c r="P8" s="33"/>
      <c r="Q8" s="34"/>
      <c r="R8" s="35"/>
      <c r="S8" s="34"/>
      <c r="T8" s="36"/>
      <c r="U8" s="33"/>
      <c r="V8" s="37"/>
      <c r="W8" s="33"/>
      <c r="X8" s="33"/>
      <c r="Y8" s="33"/>
      <c r="Z8" s="32"/>
      <c r="AA8" s="35"/>
      <c r="AB8" s="38"/>
      <c r="AC8" s="39"/>
      <c r="AD8" s="33"/>
      <c r="AE8" s="41"/>
      <c r="AF8" s="41"/>
      <c r="AG8" s="31"/>
      <c r="AH8" s="42"/>
    </row>
    <row r="9" spans="1:34" s="4" customFormat="1" ht="57" customHeight="1">
      <c r="A9" s="22">
        <v>9</v>
      </c>
      <c r="B9" s="23">
        <v>2</v>
      </c>
      <c r="C9" s="23">
        <v>1</v>
      </c>
      <c r="D9" s="23">
        <v>29306</v>
      </c>
      <c r="E9" s="23" t="s">
        <v>473</v>
      </c>
      <c r="F9" s="24" t="s">
        <v>474</v>
      </c>
      <c r="G9" s="23" t="s">
        <v>475</v>
      </c>
      <c r="H9" s="47">
        <v>113</v>
      </c>
      <c r="I9" s="30" t="s">
        <v>469</v>
      </c>
      <c r="J9" s="47">
        <v>113</v>
      </c>
      <c r="K9" s="23" t="s">
        <v>476</v>
      </c>
      <c r="L9" s="25">
        <v>500000</v>
      </c>
      <c r="M9" s="31"/>
      <c r="N9" s="32"/>
      <c r="O9" s="31"/>
      <c r="P9" s="33"/>
      <c r="Q9" s="34"/>
      <c r="R9" s="35"/>
      <c r="S9" s="34"/>
      <c r="T9" s="36"/>
      <c r="U9" s="33"/>
      <c r="V9" s="37"/>
      <c r="W9" s="33"/>
      <c r="X9" s="33"/>
      <c r="Y9" s="33"/>
      <c r="Z9" s="32"/>
      <c r="AA9" s="35"/>
      <c r="AB9" s="38"/>
      <c r="AC9" s="39"/>
      <c r="AD9" s="33"/>
      <c r="AE9" s="41"/>
      <c r="AF9" s="41"/>
      <c r="AG9" s="31"/>
      <c r="AH9" s="8"/>
    </row>
    <row r="10" spans="1:34" s="4" customFormat="1" ht="85.5" customHeight="1">
      <c r="A10" s="22">
        <v>9</v>
      </c>
      <c r="B10" s="23">
        <v>6</v>
      </c>
      <c r="C10" s="23">
        <v>1</v>
      </c>
      <c r="D10" s="23">
        <v>29816</v>
      </c>
      <c r="E10" s="23" t="s">
        <v>477</v>
      </c>
      <c r="F10" s="24" t="s">
        <v>478</v>
      </c>
      <c r="G10" s="23" t="s">
        <v>479</v>
      </c>
      <c r="H10" s="47">
        <v>127</v>
      </c>
      <c r="I10" s="30"/>
      <c r="J10" s="47">
        <v>127</v>
      </c>
      <c r="K10" s="23" t="s">
        <v>480</v>
      </c>
      <c r="L10" s="25">
        <v>70000</v>
      </c>
      <c r="N10" s="32"/>
      <c r="O10" s="31"/>
      <c r="P10" s="33"/>
      <c r="Q10" s="34"/>
      <c r="R10" s="35"/>
      <c r="S10" s="34"/>
      <c r="T10" s="36"/>
      <c r="U10" s="33"/>
      <c r="V10" s="37"/>
      <c r="W10" s="33"/>
      <c r="X10" s="33"/>
      <c r="Y10" s="33"/>
      <c r="Z10" s="32"/>
      <c r="AA10" s="35"/>
      <c r="AB10" s="38"/>
      <c r="AC10" s="39"/>
      <c r="AD10" s="33"/>
      <c r="AE10" s="41"/>
      <c r="AF10" s="41"/>
      <c r="AG10" s="31"/>
      <c r="AH10" s="42"/>
    </row>
    <row r="11" spans="1:34" s="53" customFormat="1" ht="13.5">
      <c r="A11" s="48"/>
      <c r="B11" s="48"/>
      <c r="C11" s="48"/>
      <c r="D11" s="49"/>
      <c r="E11" s="50"/>
      <c r="F11" s="51"/>
      <c r="G11" s="48"/>
      <c r="H11" s="50"/>
      <c r="I11" s="52"/>
      <c r="K11" s="50"/>
      <c r="L11" s="54"/>
      <c r="N11" s="55"/>
      <c r="O11" s="56"/>
      <c r="P11" s="57"/>
      <c r="R11" s="58"/>
      <c r="S11" s="59"/>
      <c r="T11" s="57"/>
      <c r="U11" s="57"/>
      <c r="W11" s="57"/>
      <c r="X11" s="57"/>
      <c r="Y11" s="57"/>
      <c r="Z11" s="55"/>
      <c r="AA11" s="60"/>
      <c r="AB11" s="61"/>
      <c r="AC11" s="62"/>
      <c r="AD11" s="57"/>
      <c r="AE11" s="57"/>
      <c r="AF11" s="57"/>
      <c r="AH11" s="8"/>
    </row>
    <row r="12" spans="1:34" s="53" customFormat="1" ht="13.5">
      <c r="A12" s="49"/>
      <c r="B12" s="49"/>
      <c r="C12" s="49"/>
      <c r="D12" s="49"/>
      <c r="E12" s="50"/>
      <c r="F12" s="63"/>
      <c r="G12" s="48"/>
      <c r="H12" s="64"/>
      <c r="I12" s="52"/>
      <c r="K12" s="63"/>
      <c r="L12" s="54"/>
      <c r="N12" s="55"/>
      <c r="O12" s="56"/>
      <c r="P12" s="57"/>
      <c r="R12" s="58"/>
      <c r="S12" s="59"/>
      <c r="T12" s="57"/>
      <c r="U12" s="57"/>
      <c r="W12" s="57"/>
      <c r="X12" s="57"/>
      <c r="Y12" s="57"/>
      <c r="Z12" s="55"/>
      <c r="AA12" s="60"/>
      <c r="AB12" s="61"/>
      <c r="AC12" s="62"/>
      <c r="AD12" s="65"/>
      <c r="AE12" s="57"/>
      <c r="AF12" s="57"/>
      <c r="AH12" s="42"/>
    </row>
    <row r="13" spans="1:34" s="53" customFormat="1" ht="13.5">
      <c r="A13" s="49"/>
      <c r="B13" s="49"/>
      <c r="C13" s="49"/>
      <c r="D13" s="49"/>
      <c r="E13" s="50"/>
      <c r="F13" s="63"/>
      <c r="G13" s="48"/>
      <c r="H13" s="64"/>
      <c r="I13" s="52"/>
      <c r="K13" s="64"/>
      <c r="L13" s="54"/>
      <c r="N13" s="55"/>
      <c r="O13" s="56"/>
      <c r="P13" s="57"/>
      <c r="R13" s="58"/>
      <c r="S13" s="59"/>
      <c r="T13" s="57"/>
      <c r="U13" s="57"/>
      <c r="W13" s="57"/>
      <c r="X13" s="57"/>
      <c r="Y13" s="57"/>
      <c r="Z13" s="55"/>
      <c r="AA13" s="60"/>
      <c r="AB13" s="61"/>
      <c r="AC13" s="62"/>
      <c r="AD13" s="65"/>
      <c r="AE13" s="57"/>
      <c r="AF13" s="57"/>
      <c r="AH13" s="8"/>
    </row>
    <row r="14" spans="1:34" s="53" customFormat="1" ht="13.5">
      <c r="A14" s="48"/>
      <c r="B14" s="48"/>
      <c r="C14" s="48"/>
      <c r="D14" s="48"/>
      <c r="E14" s="64"/>
      <c r="F14" s="51"/>
      <c r="G14" s="48"/>
      <c r="H14" s="66"/>
      <c r="I14" s="52"/>
      <c r="K14" s="50"/>
      <c r="L14" s="67"/>
      <c r="M14" s="56"/>
      <c r="N14" s="55"/>
      <c r="O14" s="56"/>
      <c r="P14" s="57"/>
      <c r="R14" s="58"/>
      <c r="S14" s="59"/>
      <c r="T14" s="57"/>
      <c r="U14" s="57"/>
      <c r="W14" s="57"/>
      <c r="X14" s="57"/>
      <c r="Y14" s="57"/>
      <c r="Z14" s="55"/>
      <c r="AA14" s="60"/>
      <c r="AB14" s="61"/>
      <c r="AC14" s="62"/>
      <c r="AD14" s="57"/>
      <c r="AE14" s="57"/>
      <c r="AF14" s="57"/>
      <c r="AH14" s="42"/>
    </row>
    <row r="15" spans="1:34" s="53" customFormat="1" ht="13.5">
      <c r="A15" s="48"/>
      <c r="B15" s="48"/>
      <c r="C15" s="48"/>
      <c r="D15" s="48"/>
      <c r="E15" s="64"/>
      <c r="F15" s="51"/>
      <c r="G15" s="48"/>
      <c r="H15" s="64"/>
      <c r="I15" s="52"/>
      <c r="K15" s="64"/>
      <c r="L15" s="54"/>
      <c r="M15" s="56"/>
      <c r="N15" s="55"/>
      <c r="O15" s="56"/>
      <c r="P15" s="57"/>
      <c r="R15" s="58"/>
      <c r="S15" s="59"/>
      <c r="T15" s="57"/>
      <c r="U15" s="57"/>
      <c r="W15" s="57"/>
      <c r="X15" s="57"/>
      <c r="Y15" s="57"/>
      <c r="Z15" s="55"/>
      <c r="AA15" s="60"/>
      <c r="AB15" s="61"/>
      <c r="AC15" s="62"/>
      <c r="AD15" s="57"/>
      <c r="AE15" s="57"/>
      <c r="AF15" s="57"/>
      <c r="AH15" s="8"/>
    </row>
    <row r="16" spans="1:32" s="53" customFormat="1" ht="13.5">
      <c r="A16" s="49"/>
      <c r="B16" s="49"/>
      <c r="C16" s="49"/>
      <c r="D16" s="49"/>
      <c r="E16" s="50"/>
      <c r="F16" s="63"/>
      <c r="G16" s="48"/>
      <c r="H16" s="64"/>
      <c r="I16" s="52"/>
      <c r="K16" s="64"/>
      <c r="L16" s="54"/>
      <c r="M16" s="56"/>
      <c r="N16" s="55"/>
      <c r="O16" s="56"/>
      <c r="P16" s="57"/>
      <c r="R16" s="58"/>
      <c r="S16" s="59"/>
      <c r="T16" s="57"/>
      <c r="U16" s="57"/>
      <c r="W16" s="57"/>
      <c r="X16" s="57"/>
      <c r="Y16" s="57"/>
      <c r="Z16" s="55"/>
      <c r="AA16" s="60"/>
      <c r="AB16" s="61"/>
      <c r="AC16" s="62"/>
      <c r="AD16" s="57"/>
      <c r="AE16" s="57"/>
      <c r="AF16" s="57"/>
    </row>
    <row r="17" spans="1:34" s="53" customFormat="1" ht="15.75">
      <c r="A17" s="511"/>
      <c r="B17" s="511"/>
      <c r="C17" s="511"/>
      <c r="D17" s="511"/>
      <c r="E17" s="511"/>
      <c r="F17" s="511"/>
      <c r="G17" s="68"/>
      <c r="H17" s="69"/>
      <c r="I17" s="52"/>
      <c r="K17" s="64"/>
      <c r="L17" s="70"/>
      <c r="N17" s="55"/>
      <c r="O17" s="56"/>
      <c r="P17" s="57"/>
      <c r="R17" s="58"/>
      <c r="S17" s="59"/>
      <c r="T17" s="57"/>
      <c r="U17" s="57"/>
      <c r="W17" s="57"/>
      <c r="X17" s="57"/>
      <c r="Y17" s="57"/>
      <c r="Z17" s="55"/>
      <c r="AA17" s="60"/>
      <c r="AB17" s="61"/>
      <c r="AC17" s="62"/>
      <c r="AD17" s="65"/>
      <c r="AE17" s="57"/>
      <c r="AF17" s="57"/>
      <c r="AH17" s="42"/>
    </row>
    <row r="18" spans="5:32" s="71" customFormat="1" ht="15.75">
      <c r="E18" s="72"/>
      <c r="G18" s="72"/>
      <c r="H18" s="73"/>
      <c r="I18" s="72"/>
      <c r="K18" s="72"/>
      <c r="L18" s="74"/>
      <c r="M18" s="75"/>
      <c r="N18" s="76"/>
      <c r="O18" s="75"/>
      <c r="P18" s="77"/>
      <c r="R18" s="78"/>
      <c r="S18" s="75"/>
      <c r="T18" s="77"/>
      <c r="U18" s="77"/>
      <c r="W18" s="77"/>
      <c r="X18" s="77"/>
      <c r="Y18" s="77"/>
      <c r="Z18" s="76"/>
      <c r="AA18" s="78"/>
      <c r="AB18" s="79"/>
      <c r="AC18" s="80"/>
      <c r="AD18" s="81"/>
      <c r="AE18" s="77"/>
      <c r="AF18" s="77"/>
    </row>
    <row r="19" spans="5:32" s="53" customFormat="1" ht="15.75">
      <c r="E19" s="52"/>
      <c r="G19" s="52"/>
      <c r="H19" s="69"/>
      <c r="I19" s="52"/>
      <c r="K19" s="52"/>
      <c r="L19" s="70"/>
      <c r="M19" s="82"/>
      <c r="N19" s="55"/>
      <c r="O19" s="56"/>
      <c r="P19" s="57"/>
      <c r="R19" s="58"/>
      <c r="S19" s="21"/>
      <c r="T19" s="57"/>
      <c r="U19" s="57"/>
      <c r="W19" s="57"/>
      <c r="X19" s="57"/>
      <c r="Y19" s="57"/>
      <c r="Z19" s="55"/>
      <c r="AA19" s="60"/>
      <c r="AB19" s="61"/>
      <c r="AC19" s="62"/>
      <c r="AD19" s="65"/>
      <c r="AE19" s="57"/>
      <c r="AF19" s="57"/>
    </row>
    <row r="20" spans="5:32" s="53" customFormat="1" ht="15.75">
      <c r="E20" s="52"/>
      <c r="G20" s="52"/>
      <c r="H20" s="69"/>
      <c r="I20" s="52"/>
      <c r="K20" s="52"/>
      <c r="L20" s="70"/>
      <c r="M20" s="56"/>
      <c r="N20" s="55"/>
      <c r="O20" s="56"/>
      <c r="P20" s="57"/>
      <c r="R20" s="58"/>
      <c r="S20" s="21"/>
      <c r="T20" s="57"/>
      <c r="U20" s="57"/>
      <c r="W20" s="57"/>
      <c r="X20" s="57"/>
      <c r="Y20" s="57"/>
      <c r="Z20" s="55"/>
      <c r="AA20" s="60"/>
      <c r="AB20" s="61"/>
      <c r="AC20" s="62"/>
      <c r="AD20" s="65"/>
      <c r="AE20" s="57"/>
      <c r="AF20" s="57"/>
    </row>
    <row r="21" spans="5:32" s="53" customFormat="1" ht="15.75">
      <c r="E21" s="52"/>
      <c r="G21" s="52"/>
      <c r="H21" s="69"/>
      <c r="I21" s="52"/>
      <c r="K21" s="52"/>
      <c r="L21" s="70"/>
      <c r="M21" s="56"/>
      <c r="N21" s="55"/>
      <c r="O21" s="56"/>
      <c r="P21" s="57"/>
      <c r="R21" s="58"/>
      <c r="S21" s="21"/>
      <c r="T21" s="57"/>
      <c r="U21" s="57"/>
      <c r="W21" s="57"/>
      <c r="X21" s="57"/>
      <c r="Y21" s="57"/>
      <c r="Z21" s="55"/>
      <c r="AA21" s="60"/>
      <c r="AB21" s="61"/>
      <c r="AC21" s="62"/>
      <c r="AD21" s="65"/>
      <c r="AE21" s="57"/>
      <c r="AF21" s="57"/>
    </row>
    <row r="22" spans="5:32" s="53" customFormat="1" ht="15.75">
      <c r="E22" s="52"/>
      <c r="G22" s="52"/>
      <c r="H22" s="69"/>
      <c r="I22" s="52"/>
      <c r="K22" s="52"/>
      <c r="L22" s="70"/>
      <c r="M22" s="56"/>
      <c r="N22" s="55"/>
      <c r="O22" s="56"/>
      <c r="P22" s="57"/>
      <c r="R22" s="58"/>
      <c r="S22" s="21"/>
      <c r="T22" s="57"/>
      <c r="U22" s="57"/>
      <c r="W22" s="57"/>
      <c r="X22" s="57"/>
      <c r="Y22" s="57"/>
      <c r="Z22" s="55"/>
      <c r="AA22" s="60"/>
      <c r="AB22" s="61"/>
      <c r="AC22" s="62"/>
      <c r="AD22" s="65"/>
      <c r="AE22" s="57"/>
      <c r="AF22" s="57"/>
    </row>
    <row r="23" spans="5:32" s="53" customFormat="1" ht="15.75">
      <c r="E23" s="52"/>
      <c r="G23" s="52"/>
      <c r="H23" s="69"/>
      <c r="I23" s="52"/>
      <c r="K23" s="52"/>
      <c r="L23" s="70"/>
      <c r="M23" s="56"/>
      <c r="N23" s="55"/>
      <c r="O23" s="56"/>
      <c r="P23" s="57"/>
      <c r="R23" s="58"/>
      <c r="S23" s="21"/>
      <c r="T23" s="57"/>
      <c r="U23" s="57"/>
      <c r="W23" s="57"/>
      <c r="X23" s="57"/>
      <c r="Y23" s="57"/>
      <c r="Z23" s="55"/>
      <c r="AA23" s="60"/>
      <c r="AB23" s="61"/>
      <c r="AC23" s="62"/>
      <c r="AD23" s="65"/>
      <c r="AE23" s="57"/>
      <c r="AF23" s="57"/>
    </row>
    <row r="24" spans="5:32" s="53" customFormat="1" ht="15.75">
      <c r="E24" s="52"/>
      <c r="G24" s="52"/>
      <c r="H24" s="69"/>
      <c r="I24" s="52"/>
      <c r="K24" s="52"/>
      <c r="L24" s="70"/>
      <c r="M24" s="56"/>
      <c r="N24" s="55"/>
      <c r="O24" s="56"/>
      <c r="P24" s="57"/>
      <c r="R24" s="58"/>
      <c r="S24" s="21"/>
      <c r="T24" s="57"/>
      <c r="U24" s="57"/>
      <c r="W24" s="57"/>
      <c r="X24" s="57"/>
      <c r="Y24" s="57"/>
      <c r="Z24" s="55"/>
      <c r="AA24" s="60"/>
      <c r="AB24" s="61"/>
      <c r="AC24" s="62"/>
      <c r="AD24" s="65"/>
      <c r="AE24" s="57"/>
      <c r="AF24" s="57"/>
    </row>
    <row r="25" spans="5:32" s="53" customFormat="1" ht="15.75">
      <c r="E25" s="52"/>
      <c r="G25" s="52"/>
      <c r="H25" s="69"/>
      <c r="I25" s="52"/>
      <c r="K25" s="52"/>
      <c r="L25" s="70"/>
      <c r="M25" s="56"/>
      <c r="N25" s="55"/>
      <c r="O25" s="56"/>
      <c r="P25" s="57"/>
      <c r="R25" s="58"/>
      <c r="S25" s="21"/>
      <c r="T25" s="57"/>
      <c r="U25" s="57"/>
      <c r="W25" s="57"/>
      <c r="X25" s="57"/>
      <c r="Y25" s="57"/>
      <c r="Z25" s="55"/>
      <c r="AA25" s="60"/>
      <c r="AB25" s="61"/>
      <c r="AC25" s="62"/>
      <c r="AD25" s="65"/>
      <c r="AE25" s="57"/>
      <c r="AF25" s="57"/>
    </row>
    <row r="26" spans="5:32" s="53" customFormat="1" ht="15.75">
      <c r="E26" s="52"/>
      <c r="G26" s="52"/>
      <c r="H26" s="69"/>
      <c r="I26" s="52"/>
      <c r="K26" s="52"/>
      <c r="L26" s="70"/>
      <c r="M26" s="56"/>
      <c r="N26" s="55"/>
      <c r="O26" s="56"/>
      <c r="P26" s="57"/>
      <c r="R26" s="58"/>
      <c r="S26" s="21"/>
      <c r="T26" s="57"/>
      <c r="U26" s="57"/>
      <c r="W26" s="57"/>
      <c r="X26" s="57"/>
      <c r="Y26" s="57"/>
      <c r="Z26" s="55"/>
      <c r="AA26" s="60"/>
      <c r="AB26" s="61"/>
      <c r="AC26" s="62"/>
      <c r="AD26" s="65"/>
      <c r="AE26" s="57"/>
      <c r="AF26" s="57"/>
    </row>
    <row r="27" spans="5:32" s="53" customFormat="1" ht="15.75">
      <c r="E27" s="52"/>
      <c r="G27" s="52"/>
      <c r="H27" s="69"/>
      <c r="I27" s="52"/>
      <c r="K27" s="52"/>
      <c r="L27" s="70"/>
      <c r="M27" s="56"/>
      <c r="N27" s="55"/>
      <c r="O27" s="56"/>
      <c r="P27" s="57"/>
      <c r="R27" s="58"/>
      <c r="S27" s="21"/>
      <c r="T27" s="57"/>
      <c r="U27" s="57"/>
      <c r="W27" s="57"/>
      <c r="X27" s="57"/>
      <c r="Y27" s="57"/>
      <c r="Z27" s="55"/>
      <c r="AA27" s="60"/>
      <c r="AB27" s="61"/>
      <c r="AC27" s="62"/>
      <c r="AD27" s="65"/>
      <c r="AE27" s="57"/>
      <c r="AF27" s="57"/>
    </row>
    <row r="28" spans="5:32" s="53" customFormat="1" ht="15.75">
      <c r="E28" s="52"/>
      <c r="G28" s="52"/>
      <c r="H28" s="69"/>
      <c r="I28" s="52"/>
      <c r="K28" s="52"/>
      <c r="L28" s="70"/>
      <c r="M28" s="56"/>
      <c r="N28" s="55"/>
      <c r="O28" s="56"/>
      <c r="P28" s="57"/>
      <c r="R28" s="58"/>
      <c r="S28" s="21"/>
      <c r="T28" s="57"/>
      <c r="U28" s="57"/>
      <c r="W28" s="57"/>
      <c r="X28" s="57"/>
      <c r="Y28" s="57"/>
      <c r="Z28" s="55"/>
      <c r="AA28" s="60"/>
      <c r="AB28" s="61"/>
      <c r="AC28" s="62"/>
      <c r="AD28" s="65"/>
      <c r="AE28" s="57"/>
      <c r="AF28" s="57"/>
    </row>
    <row r="29" spans="5:32" s="53" customFormat="1" ht="15.75">
      <c r="E29" s="52"/>
      <c r="G29" s="52"/>
      <c r="H29" s="69"/>
      <c r="I29" s="52"/>
      <c r="K29" s="52"/>
      <c r="L29" s="70"/>
      <c r="M29" s="56"/>
      <c r="N29" s="55"/>
      <c r="O29" s="56"/>
      <c r="P29" s="57"/>
      <c r="R29" s="58"/>
      <c r="S29" s="21"/>
      <c r="T29" s="57"/>
      <c r="U29" s="57"/>
      <c r="W29" s="57"/>
      <c r="X29" s="57"/>
      <c r="Y29" s="57"/>
      <c r="Z29" s="55"/>
      <c r="AA29" s="60"/>
      <c r="AB29" s="61"/>
      <c r="AC29" s="62"/>
      <c r="AD29" s="65"/>
      <c r="AE29" s="57"/>
      <c r="AF29" s="57"/>
    </row>
    <row r="30" spans="5:32" s="53" customFormat="1" ht="15.75">
      <c r="E30" s="52"/>
      <c r="G30" s="52"/>
      <c r="H30" s="69"/>
      <c r="I30" s="52"/>
      <c r="K30" s="52"/>
      <c r="L30" s="70"/>
      <c r="M30" s="82"/>
      <c r="N30" s="55"/>
      <c r="O30" s="56"/>
      <c r="P30" s="57"/>
      <c r="R30" s="58"/>
      <c r="S30" s="21"/>
      <c r="T30" s="57"/>
      <c r="U30" s="57"/>
      <c r="W30" s="57"/>
      <c r="X30" s="57"/>
      <c r="Y30" s="57"/>
      <c r="Z30" s="55"/>
      <c r="AA30" s="60"/>
      <c r="AB30" s="61"/>
      <c r="AC30" s="62"/>
      <c r="AD30" s="65"/>
      <c r="AE30" s="57"/>
      <c r="AF30" s="57"/>
    </row>
    <row r="31" spans="5:32" s="53" customFormat="1" ht="15.75">
      <c r="E31" s="52"/>
      <c r="G31" s="52"/>
      <c r="H31" s="69"/>
      <c r="I31" s="52"/>
      <c r="K31" s="52"/>
      <c r="L31" s="70"/>
      <c r="M31" s="56"/>
      <c r="N31" s="55"/>
      <c r="O31" s="56"/>
      <c r="P31" s="57"/>
      <c r="R31" s="58"/>
      <c r="S31" s="21"/>
      <c r="T31" s="57"/>
      <c r="U31" s="57"/>
      <c r="W31" s="57"/>
      <c r="X31" s="57"/>
      <c r="Y31" s="57"/>
      <c r="Z31" s="55"/>
      <c r="AA31" s="60"/>
      <c r="AB31" s="61"/>
      <c r="AC31" s="62"/>
      <c r="AD31" s="65"/>
      <c r="AE31" s="57"/>
      <c r="AF31" s="57"/>
    </row>
    <row r="32" spans="5:32" s="53" customFormat="1" ht="56.25" customHeight="1">
      <c r="E32" s="52"/>
      <c r="G32" s="52"/>
      <c r="H32" s="69"/>
      <c r="I32" s="52"/>
      <c r="K32" s="52"/>
      <c r="L32" s="70"/>
      <c r="M32" s="56"/>
      <c r="N32" s="55"/>
      <c r="O32" s="56"/>
      <c r="P32" s="57"/>
      <c r="R32" s="58"/>
      <c r="S32" s="21"/>
      <c r="T32" s="57"/>
      <c r="U32" s="57"/>
      <c r="W32" s="57"/>
      <c r="X32" s="57"/>
      <c r="Y32" s="57"/>
      <c r="Z32" s="55"/>
      <c r="AA32" s="60"/>
      <c r="AB32" s="61"/>
      <c r="AC32" s="62"/>
      <c r="AD32" s="65"/>
      <c r="AE32" s="57"/>
      <c r="AF32" s="57"/>
    </row>
    <row r="33" spans="5:32" s="53" customFormat="1" ht="32.25" customHeight="1">
      <c r="E33" s="52"/>
      <c r="G33" s="52"/>
      <c r="H33" s="69"/>
      <c r="I33" s="52"/>
      <c r="K33" s="52"/>
      <c r="L33" s="70"/>
      <c r="M33" s="56"/>
      <c r="N33" s="55"/>
      <c r="O33" s="56"/>
      <c r="P33" s="57"/>
      <c r="R33" s="58"/>
      <c r="S33" s="21"/>
      <c r="T33" s="57"/>
      <c r="U33" s="57"/>
      <c r="W33" s="57"/>
      <c r="X33" s="57"/>
      <c r="Y33" s="57"/>
      <c r="Z33" s="55"/>
      <c r="AA33" s="60"/>
      <c r="AB33" s="61"/>
      <c r="AC33" s="62"/>
      <c r="AD33" s="65"/>
      <c r="AE33" s="57"/>
      <c r="AF33" s="57"/>
    </row>
    <row r="34" spans="5:32" s="53" customFormat="1" ht="113.25" customHeight="1">
      <c r="E34" s="52"/>
      <c r="G34" s="52"/>
      <c r="H34" s="69"/>
      <c r="I34" s="52"/>
      <c r="J34" s="56"/>
      <c r="K34" s="52"/>
      <c r="L34" s="70"/>
      <c r="M34" s="56"/>
      <c r="N34" s="55"/>
      <c r="O34" s="56"/>
      <c r="P34" s="57"/>
      <c r="R34" s="58"/>
      <c r="S34" s="21"/>
      <c r="T34" s="57"/>
      <c r="U34" s="57"/>
      <c r="W34" s="57"/>
      <c r="X34" s="57"/>
      <c r="Y34" s="57"/>
      <c r="Z34" s="55"/>
      <c r="AA34" s="60"/>
      <c r="AB34" s="61"/>
      <c r="AC34" s="62"/>
      <c r="AD34" s="65"/>
      <c r="AE34" s="57"/>
      <c r="AF34" s="57"/>
    </row>
    <row r="35" spans="5:32" s="53" customFormat="1" ht="113.25" customHeight="1">
      <c r="E35" s="52"/>
      <c r="G35" s="52"/>
      <c r="H35" s="69"/>
      <c r="I35" s="52"/>
      <c r="J35" s="56"/>
      <c r="K35" s="52"/>
      <c r="L35" s="70"/>
      <c r="M35" s="56"/>
      <c r="N35" s="55"/>
      <c r="O35" s="56"/>
      <c r="P35" s="57"/>
      <c r="R35" s="58"/>
      <c r="S35" s="21"/>
      <c r="T35" s="57"/>
      <c r="U35" s="57"/>
      <c r="W35" s="57"/>
      <c r="X35" s="57"/>
      <c r="Y35" s="57"/>
      <c r="Z35" s="55"/>
      <c r="AA35" s="60"/>
      <c r="AB35" s="61"/>
      <c r="AC35" s="62"/>
      <c r="AD35" s="57"/>
      <c r="AE35" s="57"/>
      <c r="AF35" s="57"/>
    </row>
    <row r="36" spans="5:32" s="53" customFormat="1" ht="113.25" customHeight="1">
      <c r="E36" s="52"/>
      <c r="G36" s="52"/>
      <c r="H36" s="69"/>
      <c r="I36" s="52"/>
      <c r="J36" s="56"/>
      <c r="K36" s="52"/>
      <c r="L36" s="70"/>
      <c r="M36" s="56"/>
      <c r="N36" s="55"/>
      <c r="O36" s="56"/>
      <c r="P36" s="57"/>
      <c r="R36" s="58"/>
      <c r="S36" s="21"/>
      <c r="T36" s="57"/>
      <c r="U36" s="57"/>
      <c r="W36" s="57"/>
      <c r="X36" s="57"/>
      <c r="Y36" s="57"/>
      <c r="Z36" s="55"/>
      <c r="AA36" s="60"/>
      <c r="AB36" s="61"/>
      <c r="AC36" s="62"/>
      <c r="AD36" s="57"/>
      <c r="AE36" s="57"/>
      <c r="AF36" s="57"/>
    </row>
    <row r="37" spans="5:32" s="53" customFormat="1" ht="113.25" customHeight="1">
      <c r="E37" s="52"/>
      <c r="G37" s="52"/>
      <c r="H37" s="69"/>
      <c r="I37" s="52"/>
      <c r="J37" s="56"/>
      <c r="K37" s="52"/>
      <c r="L37" s="70"/>
      <c r="M37" s="56"/>
      <c r="N37" s="55"/>
      <c r="O37" s="56"/>
      <c r="P37" s="57"/>
      <c r="R37" s="58"/>
      <c r="S37" s="21"/>
      <c r="T37" s="57"/>
      <c r="U37" s="57"/>
      <c r="W37" s="57"/>
      <c r="X37" s="57"/>
      <c r="Y37" s="57"/>
      <c r="Z37" s="55"/>
      <c r="AA37" s="60"/>
      <c r="AB37" s="61"/>
      <c r="AC37" s="62"/>
      <c r="AD37" s="65"/>
      <c r="AE37" s="57"/>
      <c r="AF37" s="57"/>
    </row>
    <row r="38" spans="5:32" s="53" customFormat="1" ht="15.75">
      <c r="E38" s="52"/>
      <c r="G38" s="52"/>
      <c r="H38" s="69"/>
      <c r="I38" s="52"/>
      <c r="K38" s="52"/>
      <c r="L38" s="70"/>
      <c r="N38" s="55"/>
      <c r="O38" s="56"/>
      <c r="P38" s="57"/>
      <c r="R38" s="58"/>
      <c r="S38" s="59"/>
      <c r="T38" s="57"/>
      <c r="U38" s="57"/>
      <c r="W38" s="57"/>
      <c r="X38" s="57"/>
      <c r="Y38" s="57"/>
      <c r="Z38" s="55"/>
      <c r="AA38" s="60"/>
      <c r="AB38" s="61"/>
      <c r="AC38" s="62"/>
      <c r="AD38" s="65"/>
      <c r="AE38" s="57"/>
      <c r="AF38" s="57"/>
    </row>
    <row r="39" spans="5:32" s="53" customFormat="1" ht="15.75">
      <c r="E39" s="52"/>
      <c r="G39" s="52"/>
      <c r="H39" s="69"/>
      <c r="I39" s="52"/>
      <c r="K39" s="52"/>
      <c r="L39" s="70"/>
      <c r="N39" s="55"/>
      <c r="O39" s="56"/>
      <c r="P39" s="57"/>
      <c r="R39" s="58"/>
      <c r="S39" s="59"/>
      <c r="T39" s="57"/>
      <c r="U39" s="57"/>
      <c r="W39" s="57"/>
      <c r="X39" s="57"/>
      <c r="Y39" s="57"/>
      <c r="Z39" s="55"/>
      <c r="AA39" s="60"/>
      <c r="AB39" s="61"/>
      <c r="AC39" s="62"/>
      <c r="AD39" s="65"/>
      <c r="AE39" s="57"/>
      <c r="AF39" s="57"/>
    </row>
    <row r="40" spans="5:32" s="53" customFormat="1" ht="15.75">
      <c r="E40" s="52"/>
      <c r="G40" s="52"/>
      <c r="H40" s="69"/>
      <c r="I40" s="52"/>
      <c r="K40" s="52"/>
      <c r="L40" s="70"/>
      <c r="N40" s="55"/>
      <c r="O40" s="56"/>
      <c r="P40" s="57"/>
      <c r="R40" s="58"/>
      <c r="S40" s="59"/>
      <c r="T40" s="57"/>
      <c r="U40" s="57"/>
      <c r="W40" s="57"/>
      <c r="X40" s="57"/>
      <c r="Y40" s="57"/>
      <c r="Z40" s="55"/>
      <c r="AA40" s="60"/>
      <c r="AB40" s="61"/>
      <c r="AC40" s="62"/>
      <c r="AD40" s="65"/>
      <c r="AE40" s="57"/>
      <c r="AF40" s="57"/>
    </row>
    <row r="41" spans="5:32" s="53" customFormat="1" ht="105.75" customHeight="1">
      <c r="E41" s="52"/>
      <c r="G41" s="52"/>
      <c r="H41" s="69"/>
      <c r="I41" s="52"/>
      <c r="K41" s="52"/>
      <c r="L41" s="70"/>
      <c r="M41" s="56"/>
      <c r="N41" s="55"/>
      <c r="O41" s="56"/>
      <c r="P41" s="57"/>
      <c r="R41" s="58"/>
      <c r="S41" s="21"/>
      <c r="T41" s="57"/>
      <c r="U41" s="57"/>
      <c r="W41" s="57"/>
      <c r="X41" s="57"/>
      <c r="Y41" s="57"/>
      <c r="Z41" s="55"/>
      <c r="AA41" s="60"/>
      <c r="AB41" s="61"/>
      <c r="AC41" s="62"/>
      <c r="AD41" s="65"/>
      <c r="AE41" s="57"/>
      <c r="AF41" s="57"/>
    </row>
    <row r="42" spans="5:32" s="53" customFormat="1" ht="69" customHeight="1">
      <c r="E42" s="52"/>
      <c r="G42" s="52"/>
      <c r="H42" s="69"/>
      <c r="I42" s="52"/>
      <c r="K42" s="52"/>
      <c r="L42" s="70"/>
      <c r="M42" s="56"/>
      <c r="N42" s="55"/>
      <c r="O42" s="56"/>
      <c r="P42" s="57"/>
      <c r="R42" s="58"/>
      <c r="S42" s="21"/>
      <c r="T42" s="57"/>
      <c r="U42" s="57"/>
      <c r="W42" s="57"/>
      <c r="X42" s="57"/>
      <c r="Y42" s="57"/>
      <c r="Z42" s="55"/>
      <c r="AA42" s="60"/>
      <c r="AB42" s="61"/>
      <c r="AC42" s="62"/>
      <c r="AD42" s="65"/>
      <c r="AE42" s="57"/>
      <c r="AF42" s="57"/>
    </row>
    <row r="43" spans="5:32" s="53" customFormat="1" ht="85.5" customHeight="1">
      <c r="E43" s="52"/>
      <c r="G43" s="52"/>
      <c r="H43" s="69"/>
      <c r="I43" s="52"/>
      <c r="K43" s="52"/>
      <c r="L43" s="70"/>
      <c r="M43" s="56"/>
      <c r="N43" s="55"/>
      <c r="O43" s="56"/>
      <c r="P43" s="57"/>
      <c r="R43" s="58"/>
      <c r="S43" s="21"/>
      <c r="T43" s="57"/>
      <c r="U43" s="57"/>
      <c r="W43" s="57"/>
      <c r="X43" s="57"/>
      <c r="Y43" s="57"/>
      <c r="Z43" s="55"/>
      <c r="AA43" s="60"/>
      <c r="AB43" s="61"/>
      <c r="AC43" s="62"/>
      <c r="AD43" s="57"/>
      <c r="AE43" s="57"/>
      <c r="AF43" s="57"/>
    </row>
    <row r="44" spans="5:32" s="53" customFormat="1" ht="93" customHeight="1">
      <c r="E44" s="52"/>
      <c r="G44" s="52"/>
      <c r="H44" s="69"/>
      <c r="I44" s="52"/>
      <c r="K44" s="52"/>
      <c r="L44" s="70"/>
      <c r="M44" s="56"/>
      <c r="N44" s="55"/>
      <c r="O44" s="56"/>
      <c r="P44" s="57"/>
      <c r="R44" s="58"/>
      <c r="S44" s="21"/>
      <c r="T44" s="57"/>
      <c r="U44" s="57"/>
      <c r="W44" s="57"/>
      <c r="X44" s="57"/>
      <c r="Y44" s="57"/>
      <c r="Z44" s="55"/>
      <c r="AA44" s="60"/>
      <c r="AB44" s="61"/>
      <c r="AC44" s="62"/>
      <c r="AD44" s="57"/>
      <c r="AE44" s="57"/>
      <c r="AF44" s="57"/>
    </row>
    <row r="45" spans="5:33" s="53" customFormat="1" ht="15.75">
      <c r="E45" s="52"/>
      <c r="G45" s="52"/>
      <c r="H45" s="69"/>
      <c r="I45" s="52"/>
      <c r="K45" s="52"/>
      <c r="L45" s="70"/>
      <c r="N45" s="55"/>
      <c r="O45" s="56"/>
      <c r="P45" s="57"/>
      <c r="R45" s="58"/>
      <c r="S45" s="21"/>
      <c r="T45" s="57"/>
      <c r="U45" s="57"/>
      <c r="W45" s="57"/>
      <c r="X45" s="57"/>
      <c r="Y45" s="57"/>
      <c r="Z45" s="55"/>
      <c r="AA45" s="60"/>
      <c r="AB45" s="61"/>
      <c r="AC45" s="62"/>
      <c r="AD45" s="65"/>
      <c r="AE45" s="57"/>
      <c r="AF45" s="57"/>
      <c r="AG45" s="56"/>
    </row>
    <row r="46" spans="5:32" s="53" customFormat="1" ht="15.75">
      <c r="E46" s="52"/>
      <c r="G46" s="52"/>
      <c r="H46" s="69"/>
      <c r="I46" s="52"/>
      <c r="K46" s="52"/>
      <c r="L46" s="70"/>
      <c r="N46" s="55"/>
      <c r="O46" s="56"/>
      <c r="P46" s="57"/>
      <c r="R46" s="58"/>
      <c r="S46" s="21"/>
      <c r="T46" s="57"/>
      <c r="U46" s="57"/>
      <c r="W46" s="57"/>
      <c r="X46" s="57"/>
      <c r="Y46" s="57"/>
      <c r="Z46" s="55"/>
      <c r="AA46" s="60"/>
      <c r="AB46" s="61"/>
      <c r="AC46" s="62"/>
      <c r="AD46" s="65"/>
      <c r="AE46" s="57"/>
      <c r="AF46" s="57"/>
    </row>
    <row r="47" spans="5:32" s="53" customFormat="1" ht="15.75">
      <c r="E47" s="52"/>
      <c r="G47" s="52"/>
      <c r="H47" s="69"/>
      <c r="I47" s="52"/>
      <c r="K47" s="52"/>
      <c r="L47" s="70"/>
      <c r="N47" s="55"/>
      <c r="O47" s="56"/>
      <c r="P47" s="57"/>
      <c r="R47" s="58"/>
      <c r="S47" s="21"/>
      <c r="T47" s="57"/>
      <c r="U47" s="57"/>
      <c r="W47" s="57"/>
      <c r="X47" s="57"/>
      <c r="Y47" s="57"/>
      <c r="Z47" s="55"/>
      <c r="AA47" s="60"/>
      <c r="AB47" s="61"/>
      <c r="AC47" s="62"/>
      <c r="AD47" s="65"/>
      <c r="AE47" s="57"/>
      <c r="AF47" s="57"/>
    </row>
    <row r="48" spans="5:32" s="83" customFormat="1" ht="12.75">
      <c r="E48" s="52"/>
      <c r="G48" s="52"/>
      <c r="H48" s="84"/>
      <c r="I48" s="52"/>
      <c r="K48" s="52"/>
      <c r="L48" s="85"/>
      <c r="M48" s="52"/>
      <c r="N48" s="86"/>
      <c r="O48" s="52"/>
      <c r="P48" s="87"/>
      <c r="R48" s="88"/>
      <c r="S48" s="89"/>
      <c r="T48" s="87"/>
      <c r="U48" s="87"/>
      <c r="W48" s="87"/>
      <c r="X48" s="87"/>
      <c r="Y48" s="87"/>
      <c r="Z48" s="86"/>
      <c r="AA48" s="90"/>
      <c r="AB48" s="91"/>
      <c r="AC48" s="92"/>
      <c r="AD48" s="87"/>
      <c r="AE48" s="87"/>
      <c r="AF48" s="87"/>
    </row>
    <row r="49" spans="5:32" s="83" customFormat="1" ht="12.75">
      <c r="E49" s="52"/>
      <c r="G49" s="52"/>
      <c r="H49" s="84"/>
      <c r="I49" s="52"/>
      <c r="K49" s="52"/>
      <c r="L49" s="85"/>
      <c r="M49" s="52"/>
      <c r="N49" s="86"/>
      <c r="O49" s="52"/>
      <c r="P49" s="87"/>
      <c r="R49" s="88"/>
      <c r="S49" s="89"/>
      <c r="T49" s="87"/>
      <c r="U49" s="87"/>
      <c r="W49" s="87"/>
      <c r="X49" s="87"/>
      <c r="Y49" s="87"/>
      <c r="Z49" s="86"/>
      <c r="AA49" s="90"/>
      <c r="AB49" s="91"/>
      <c r="AC49" s="92"/>
      <c r="AD49" s="87"/>
      <c r="AE49" s="87"/>
      <c r="AF49" s="87"/>
    </row>
    <row r="50" spans="1:32" s="83" customFormat="1" ht="15.75">
      <c r="A50" s="53"/>
      <c r="B50" s="53"/>
      <c r="C50" s="53"/>
      <c r="D50" s="53"/>
      <c r="E50" s="52"/>
      <c r="F50" s="53"/>
      <c r="G50" s="52"/>
      <c r="H50" s="69"/>
      <c r="I50" s="52"/>
      <c r="K50" s="52"/>
      <c r="L50" s="85"/>
      <c r="M50" s="56"/>
      <c r="N50" s="86"/>
      <c r="O50" s="52"/>
      <c r="P50" s="87"/>
      <c r="R50" s="88"/>
      <c r="S50" s="21"/>
      <c r="T50" s="87"/>
      <c r="U50" s="87"/>
      <c r="W50" s="87"/>
      <c r="X50" s="87"/>
      <c r="Y50" s="87"/>
      <c r="Z50" s="86"/>
      <c r="AA50" s="90"/>
      <c r="AB50" s="91"/>
      <c r="AC50" s="92"/>
      <c r="AD50" s="87"/>
      <c r="AE50" s="87"/>
      <c r="AF50" s="87"/>
    </row>
    <row r="51" spans="5:32" s="53" customFormat="1" ht="15.75">
      <c r="E51" s="52"/>
      <c r="G51" s="52"/>
      <c r="H51" s="69"/>
      <c r="I51" s="52"/>
      <c r="K51" s="52"/>
      <c r="L51" s="70"/>
      <c r="M51" s="56"/>
      <c r="N51" s="55"/>
      <c r="O51" s="56"/>
      <c r="P51" s="57"/>
      <c r="R51" s="58"/>
      <c r="S51" s="59"/>
      <c r="T51" s="57"/>
      <c r="U51" s="57"/>
      <c r="W51" s="57"/>
      <c r="X51" s="57"/>
      <c r="Y51" s="57"/>
      <c r="Z51" s="55"/>
      <c r="AA51" s="60"/>
      <c r="AB51" s="61"/>
      <c r="AC51" s="62"/>
      <c r="AD51" s="57"/>
      <c r="AE51" s="57"/>
      <c r="AF51" s="57"/>
    </row>
    <row r="52" spans="5:32" s="53" customFormat="1" ht="15.75">
      <c r="E52" s="52"/>
      <c r="G52" s="52"/>
      <c r="H52" s="69"/>
      <c r="I52" s="52"/>
      <c r="K52" s="52"/>
      <c r="L52" s="70"/>
      <c r="M52" s="56"/>
      <c r="N52" s="55"/>
      <c r="O52" s="56"/>
      <c r="P52" s="57"/>
      <c r="R52" s="58"/>
      <c r="S52" s="59"/>
      <c r="T52" s="57"/>
      <c r="U52" s="57"/>
      <c r="W52" s="57"/>
      <c r="X52" s="57"/>
      <c r="Y52" s="57"/>
      <c r="Z52" s="55"/>
      <c r="AA52" s="60"/>
      <c r="AB52" s="61"/>
      <c r="AC52" s="62"/>
      <c r="AD52" s="65"/>
      <c r="AE52" s="57"/>
      <c r="AF52" s="57"/>
    </row>
    <row r="53" spans="5:27" ht="15.75">
      <c r="E53" s="52"/>
      <c r="H53" s="93"/>
      <c r="I53" s="2"/>
      <c r="K53" s="52"/>
      <c r="L53" s="94"/>
      <c r="M53" s="56"/>
      <c r="N53" s="55"/>
      <c r="O53" s="56"/>
      <c r="R53" s="58"/>
      <c r="S53" s="21"/>
      <c r="T53" s="60"/>
      <c r="V53" s="53"/>
      <c r="W53" s="57"/>
      <c r="X53" s="57"/>
      <c r="Z53" s="55"/>
      <c r="AA53" s="95"/>
    </row>
    <row r="54" spans="5:27" ht="15.75">
      <c r="E54" s="52"/>
      <c r="H54" s="93"/>
      <c r="I54" s="2"/>
      <c r="K54" s="52"/>
      <c r="L54" s="94"/>
      <c r="M54" s="56"/>
      <c r="N54" s="55"/>
      <c r="O54" s="56"/>
      <c r="R54" s="58"/>
      <c r="T54" s="60"/>
      <c r="V54" s="53"/>
      <c r="W54" s="57"/>
      <c r="X54" s="57"/>
      <c r="Y54" s="57"/>
      <c r="Z54" s="55"/>
      <c r="AA54" s="95"/>
    </row>
    <row r="55" spans="5:32" s="96" customFormat="1" ht="15.75">
      <c r="E55" s="72"/>
      <c r="G55" s="97"/>
      <c r="H55" s="98"/>
      <c r="K55" s="72"/>
      <c r="N55" s="76"/>
      <c r="O55" s="75"/>
      <c r="P55" s="99"/>
      <c r="R55" s="78"/>
      <c r="T55" s="78"/>
      <c r="U55" s="99"/>
      <c r="V55" s="71"/>
      <c r="W55" s="77"/>
      <c r="X55" s="77"/>
      <c r="Y55" s="77"/>
      <c r="Z55" s="76"/>
      <c r="AA55" s="100"/>
      <c r="AB55" s="101"/>
      <c r="AC55" s="102"/>
      <c r="AD55" s="103"/>
      <c r="AE55" s="99"/>
      <c r="AF55" s="99"/>
    </row>
    <row r="56" spans="5:27" ht="15.75">
      <c r="E56" s="52"/>
      <c r="H56" s="93"/>
      <c r="K56" s="52"/>
      <c r="N56" s="55"/>
      <c r="O56" s="56"/>
      <c r="R56" s="58"/>
      <c r="T56" s="60"/>
      <c r="V56" s="53"/>
      <c r="W56" s="57"/>
      <c r="X56" s="57"/>
      <c r="Y56" s="57"/>
      <c r="Z56" s="55"/>
      <c r="AA56" s="95"/>
    </row>
    <row r="57" spans="5:27" ht="15.75">
      <c r="E57" s="56"/>
      <c r="H57" s="93"/>
      <c r="K57" s="52"/>
      <c r="N57" s="55"/>
      <c r="O57" s="56"/>
      <c r="R57" s="58"/>
      <c r="T57" s="60"/>
      <c r="V57" s="53"/>
      <c r="W57" s="57"/>
      <c r="X57" s="57"/>
      <c r="Y57" s="57"/>
      <c r="Z57" s="55"/>
      <c r="AA57" s="95"/>
    </row>
    <row r="58" spans="5:27" ht="15.75">
      <c r="E58" s="56"/>
      <c r="H58" s="93"/>
      <c r="K58" s="52"/>
      <c r="N58" s="55"/>
      <c r="O58" s="56"/>
      <c r="R58" s="58"/>
      <c r="V58" s="53"/>
      <c r="W58" s="57"/>
      <c r="X58" s="57"/>
      <c r="Y58" s="57"/>
      <c r="Z58" s="55"/>
      <c r="AA58" s="95"/>
    </row>
    <row r="59" spans="5:27" ht="15.75">
      <c r="E59" s="56"/>
      <c r="H59" s="93"/>
      <c r="K59" s="52"/>
      <c r="N59" s="55"/>
      <c r="O59" s="56"/>
      <c r="R59" s="58"/>
      <c r="V59" s="53"/>
      <c r="W59" s="57"/>
      <c r="X59" s="57"/>
      <c r="Y59" s="57"/>
      <c r="Z59" s="55"/>
      <c r="AA59" s="95"/>
    </row>
    <row r="60" spans="5:27" ht="15.75">
      <c r="E60" s="56"/>
      <c r="H60" s="93"/>
      <c r="K60" s="104"/>
      <c r="N60" s="55"/>
      <c r="O60" s="56"/>
      <c r="R60" s="105"/>
      <c r="V60" s="53"/>
      <c r="W60" s="57"/>
      <c r="X60" s="57"/>
      <c r="Y60" s="57"/>
      <c r="Z60" s="55"/>
      <c r="AA60" s="95"/>
    </row>
    <row r="61" spans="5:27" ht="15.75">
      <c r="E61" s="56"/>
      <c r="H61" s="93"/>
      <c r="K61" s="104"/>
      <c r="N61" s="55"/>
      <c r="O61" s="56"/>
      <c r="R61" s="105"/>
      <c r="V61" s="53"/>
      <c r="W61" s="57"/>
      <c r="X61" s="57"/>
      <c r="Y61" s="57"/>
      <c r="Z61" s="55"/>
      <c r="AA61" s="95"/>
    </row>
    <row r="62" spans="5:27" ht="15.75">
      <c r="E62" s="56"/>
      <c r="H62" s="93"/>
      <c r="K62" s="104"/>
      <c r="N62" s="55"/>
      <c r="O62" s="56"/>
      <c r="R62" s="105"/>
      <c r="V62" s="53"/>
      <c r="W62" s="57"/>
      <c r="X62" s="57"/>
      <c r="Y62" s="57"/>
      <c r="Z62" s="55"/>
      <c r="AA62" s="95"/>
    </row>
    <row r="63" spans="5:27" ht="15.75">
      <c r="E63" s="56"/>
      <c r="H63" s="93"/>
      <c r="K63" s="104"/>
      <c r="N63" s="55"/>
      <c r="O63" s="56"/>
      <c r="R63" s="105"/>
      <c r="Z63" s="106"/>
      <c r="AA63" s="95"/>
    </row>
    <row r="64" spans="5:27" ht="15.75">
      <c r="E64" s="56"/>
      <c r="H64" s="93"/>
      <c r="K64" s="104"/>
      <c r="N64" s="55"/>
      <c r="O64" s="56"/>
      <c r="R64" s="105"/>
      <c r="Z64" s="106"/>
      <c r="AA64" s="95"/>
    </row>
    <row r="65" spans="5:27" ht="15.75">
      <c r="E65" s="56"/>
      <c r="H65" s="93"/>
      <c r="K65" s="104"/>
      <c r="N65" s="55"/>
      <c r="O65" s="56"/>
      <c r="R65" s="105"/>
      <c r="Z65" s="106"/>
      <c r="AA65" s="95"/>
    </row>
    <row r="66" spans="5:27" ht="13.5">
      <c r="E66" s="56"/>
      <c r="K66" s="104"/>
      <c r="N66" s="55"/>
      <c r="O66" s="56"/>
      <c r="R66" s="105"/>
      <c r="Z66" s="106"/>
      <c r="AA66" s="95"/>
    </row>
    <row r="67" spans="5:27" ht="13.5">
      <c r="E67" s="56"/>
      <c r="K67" s="104"/>
      <c r="N67" s="55"/>
      <c r="O67" s="56"/>
      <c r="R67" s="105"/>
      <c r="Z67" s="106"/>
      <c r="AA67" s="95"/>
    </row>
    <row r="68" spans="5:27" ht="13.5">
      <c r="E68" s="56"/>
      <c r="K68" s="104"/>
      <c r="N68" s="106"/>
      <c r="O68" s="56"/>
      <c r="R68" s="105"/>
      <c r="Z68" s="106"/>
      <c r="AA68" s="95"/>
    </row>
    <row r="69" spans="11:27" ht="13.5">
      <c r="K69" s="104"/>
      <c r="O69" s="56"/>
      <c r="R69" s="105"/>
      <c r="Z69" s="106"/>
      <c r="AA69" s="95"/>
    </row>
    <row r="70" spans="11:27" ht="13.5">
      <c r="K70" s="104"/>
      <c r="O70" s="56"/>
      <c r="Z70" s="106"/>
      <c r="AA70" s="95"/>
    </row>
    <row r="71" spans="11:27" ht="13.5">
      <c r="K71" s="104"/>
      <c r="O71" s="56"/>
      <c r="Z71" s="106"/>
      <c r="AA71" s="95"/>
    </row>
    <row r="72" spans="11:27" ht="13.5">
      <c r="K72" s="104"/>
      <c r="O72" s="56"/>
      <c r="Z72" s="106"/>
      <c r="AA72" s="95"/>
    </row>
    <row r="73" spans="11:27" ht="13.5">
      <c r="K73" s="104"/>
      <c r="O73" s="56"/>
      <c r="Z73" s="106"/>
      <c r="AA73" s="95"/>
    </row>
    <row r="74" spans="11:27" ht="13.5">
      <c r="K74" s="104"/>
      <c r="O74" s="56"/>
      <c r="Z74" s="106"/>
      <c r="AA74" s="95"/>
    </row>
    <row r="75" spans="11:27" ht="13.5">
      <c r="K75" s="104"/>
      <c r="Z75" s="106"/>
      <c r="AA75" s="95"/>
    </row>
    <row r="76" spans="11:27" ht="13.5">
      <c r="K76" s="104"/>
      <c r="Z76" s="106"/>
      <c r="AA76" s="95"/>
    </row>
    <row r="77" spans="11:27" ht="13.5">
      <c r="K77" s="104"/>
      <c r="Z77" s="106"/>
      <c r="AA77" s="95"/>
    </row>
    <row r="78" spans="11:27" ht="13.5">
      <c r="K78" s="104"/>
      <c r="Z78" s="106"/>
      <c r="AA78" s="95"/>
    </row>
    <row r="79" spans="11:27" ht="13.5">
      <c r="K79" s="104"/>
      <c r="Z79" s="106"/>
      <c r="AA79" s="95"/>
    </row>
    <row r="80" spans="11:27" ht="13.5">
      <c r="K80" s="104"/>
      <c r="Z80" s="106"/>
      <c r="AA80" s="95"/>
    </row>
    <row r="81" spans="11:27" ht="13.5">
      <c r="K81" s="104"/>
      <c r="Z81" s="106"/>
      <c r="AA81" s="95"/>
    </row>
    <row r="82" spans="11:27" ht="13.5">
      <c r="K82" s="104"/>
      <c r="Z82" s="106"/>
      <c r="AA82" s="95"/>
    </row>
    <row r="83" spans="26:27" ht="13.5">
      <c r="Z83" s="106"/>
      <c r="AA83" s="95"/>
    </row>
    <row r="84" spans="26:27" ht="13.5">
      <c r="Z84" s="106"/>
      <c r="AA84" s="95"/>
    </row>
    <row r="85" spans="26:27" ht="13.5">
      <c r="Z85" s="106"/>
      <c r="AA85" s="95"/>
    </row>
    <row r="86" ht="13.5">
      <c r="Z86" s="106"/>
    </row>
    <row r="87" ht="13.5">
      <c r="Z87" s="106"/>
    </row>
    <row r="88" ht="13.5">
      <c r="Z88" s="106"/>
    </row>
    <row r="89" ht="13.5">
      <c r="Z89" s="106"/>
    </row>
    <row r="90" ht="13.5">
      <c r="Z90" s="106"/>
    </row>
    <row r="91" ht="13.5">
      <c r="Z91" s="106"/>
    </row>
    <row r="92" ht="13.5">
      <c r="Z92" s="106"/>
    </row>
    <row r="93" ht="13.5">
      <c r="Z93" s="106"/>
    </row>
    <row r="94" ht="13.5">
      <c r="Z94" s="106"/>
    </row>
    <row r="95" ht="13.5">
      <c r="Z95" s="106"/>
    </row>
    <row r="96" ht="13.5">
      <c r="Z96" s="106"/>
    </row>
    <row r="97" ht="13.5">
      <c r="Z97" s="106"/>
    </row>
    <row r="98" ht="13.5">
      <c r="Z98" s="106"/>
    </row>
    <row r="99" ht="13.5">
      <c r="Z99" s="106"/>
    </row>
    <row r="100" ht="13.5">
      <c r="Z100" s="106"/>
    </row>
    <row r="101" ht="13.5">
      <c r="Z101" s="106"/>
    </row>
    <row r="102" ht="13.5">
      <c r="Z102" s="106"/>
    </row>
    <row r="103" ht="13.5">
      <c r="Z103" s="106"/>
    </row>
    <row r="104" ht="13.5">
      <c r="Z104" s="106"/>
    </row>
    <row r="105" ht="13.5">
      <c r="Z105" s="106"/>
    </row>
    <row r="106" ht="13.5">
      <c r="Z106" s="106"/>
    </row>
    <row r="107" ht="13.5">
      <c r="Z107" s="106"/>
    </row>
    <row r="108" ht="13.5">
      <c r="Z108" s="106"/>
    </row>
  </sheetData>
  <sheetProtection selectLockedCells="1" selectUnlockedCells="1"/>
  <mergeCells count="11">
    <mergeCell ref="A17:F17"/>
    <mergeCell ref="A1:G1"/>
    <mergeCell ref="H1:AG1"/>
    <mergeCell ref="A2:A3"/>
    <mergeCell ref="B2:B3"/>
    <mergeCell ref="C2:C3"/>
    <mergeCell ref="D2:D3"/>
    <mergeCell ref="E2:E3"/>
    <mergeCell ref="F2:F3"/>
    <mergeCell ref="G2:G3"/>
    <mergeCell ref="H2:AG2"/>
  </mergeCells>
  <printOptions gridLines="1" headings="1"/>
  <pageMargins left="0" right="0" top="0.5805555555555556" bottom="0.49027777777777776" header="0.2902777777777778" footer="0.49027777777777776"/>
  <pageSetup horizontalDpi="300" verticalDpi="300" orientation="landscape" paperSize="8" scale="80" r:id="rId1"/>
  <headerFooter alignWithMargins="0">
    <oddHeader xml:space="preserve">&amp;LELENCO ANNUALE LAVORI PUBBLICI 2011 - AVANZAMENTO&amp;CStruttura: Direzione  Edilizia&amp;RDirigente :M. Guerrazzi </oddHeader>
    <oddFooter>&amp;LLB/PPI 2011 CONSUNTIVO vers. 1  del 25.03.11&amp;C&amp;"Arial,Grassetto Corsivo"Area Ambiente e Infrastrutture - Ufficio Pianificazione e Controllo OO.PP.e Piani complessi&amp;RPag. &amp;P di &amp;N</oddFooter>
  </headerFooter>
</worksheet>
</file>

<file path=xl/worksheets/sheet10.xml><?xml version="1.0" encoding="utf-8"?>
<worksheet xmlns="http://schemas.openxmlformats.org/spreadsheetml/2006/main" xmlns:r="http://schemas.openxmlformats.org/officeDocument/2006/relationships">
  <dimension ref="A1:AM8"/>
  <sheetViews>
    <sheetView zoomScalePageLayoutView="0" workbookViewId="0" topLeftCell="AA1">
      <selection activeCell="N5" sqref="N5"/>
    </sheetView>
  </sheetViews>
  <sheetFormatPr defaultColWidth="9.140625" defaultRowHeight="12.75"/>
  <cols>
    <col min="1" max="6" width="12.7109375" style="1" hidden="1" customWidth="1"/>
    <col min="7" max="7" width="12.7109375" style="2" hidden="1" customWidth="1"/>
    <col min="8" max="8" width="11.57421875" style="281" customWidth="1"/>
    <col min="9" max="9" width="9.7109375" style="281" customWidth="1"/>
    <col min="10" max="10" width="5.00390625" style="1" customWidth="1"/>
    <col min="11" max="11" width="7.57421875" style="1" customWidth="1"/>
    <col min="12" max="12" width="12.7109375" style="1" hidden="1" customWidth="1"/>
    <col min="13" max="13" width="16.00390625" style="1" customWidth="1"/>
    <col min="14" max="14" width="15.421875" style="306" customWidth="1"/>
    <col min="15" max="15" width="18.421875" style="1" customWidth="1"/>
    <col min="16" max="16" width="12.7109375" style="1" customWidth="1"/>
    <col min="17" max="17" width="7.421875" style="3" customWidth="1"/>
    <col min="18" max="18" width="8.7109375" style="287" customWidth="1"/>
    <col min="19" max="19" width="7.57421875" style="3" customWidth="1"/>
    <col min="20" max="20" width="12.28125" style="3" customWidth="1"/>
    <col min="21" max="21" width="12.140625" style="3" customWidth="1"/>
    <col min="22" max="23" width="9.140625" style="314" customWidth="1"/>
    <col min="24" max="24" width="9.00390625" style="314" customWidth="1"/>
    <col min="25" max="25" width="11.140625" style="314" customWidth="1"/>
    <col min="26" max="26" width="9.7109375" style="3" customWidth="1"/>
    <col min="27" max="27" width="8.8515625" style="1" customWidth="1"/>
    <col min="28" max="28" width="12.00390625" style="307" customWidth="1"/>
    <col min="29" max="29" width="8.140625" style="308" customWidth="1"/>
    <col min="30" max="30" width="8.140625" style="6" customWidth="1"/>
    <col min="31" max="31" width="6.00390625" style="309" customWidth="1"/>
    <col min="32" max="33" width="8.8515625" style="3" customWidth="1"/>
    <col min="34" max="36" width="9.140625" style="3" customWidth="1"/>
    <col min="37" max="37" width="12.00390625" style="3" customWidth="1"/>
    <col min="38" max="38" width="19.7109375" style="297" customWidth="1"/>
    <col min="39" max="39" width="10.00390625" style="1" customWidth="1"/>
    <col min="40" max="16384" width="9.140625" style="1" customWidth="1"/>
  </cols>
  <sheetData>
    <row r="1" spans="1:38" ht="15" customHeight="1">
      <c r="A1" s="525" t="s">
        <v>420</v>
      </c>
      <c r="B1" s="525"/>
      <c r="C1" s="525"/>
      <c r="D1" s="525"/>
      <c r="E1" s="525"/>
      <c r="F1" s="525"/>
      <c r="G1" s="525"/>
      <c r="H1" s="526" t="s">
        <v>149</v>
      </c>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8"/>
    </row>
    <row r="2" spans="1:38" ht="13.5" customHeight="1">
      <c r="A2" s="529" t="s">
        <v>422</v>
      </c>
      <c r="B2" s="529" t="s">
        <v>423</v>
      </c>
      <c r="C2" s="529" t="s">
        <v>424</v>
      </c>
      <c r="D2" s="529" t="s">
        <v>425</v>
      </c>
      <c r="E2" s="529" t="s">
        <v>426</v>
      </c>
      <c r="F2" s="529" t="s">
        <v>427</v>
      </c>
      <c r="G2" s="529" t="s">
        <v>428</v>
      </c>
      <c r="H2" s="530" t="s">
        <v>150</v>
      </c>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2"/>
    </row>
    <row r="3" spans="1:39" s="165" customFormat="1" ht="168.75" customHeight="1">
      <c r="A3" s="529"/>
      <c r="B3" s="529"/>
      <c r="C3" s="529"/>
      <c r="D3" s="529"/>
      <c r="E3" s="529"/>
      <c r="F3" s="529"/>
      <c r="G3" s="529"/>
      <c r="H3" s="245" t="s">
        <v>118</v>
      </c>
      <c r="I3" s="245" t="s">
        <v>151</v>
      </c>
      <c r="J3" s="246" t="s">
        <v>152</v>
      </c>
      <c r="K3" s="165" t="s">
        <v>431</v>
      </c>
      <c r="L3" s="247" t="s">
        <v>432</v>
      </c>
      <c r="M3" s="205" t="s">
        <v>153</v>
      </c>
      <c r="N3" s="248" t="s">
        <v>154</v>
      </c>
      <c r="O3" s="249" t="s">
        <v>155</v>
      </c>
      <c r="P3" s="205" t="s">
        <v>156</v>
      </c>
      <c r="Q3" s="250" t="s">
        <v>157</v>
      </c>
      <c r="R3" s="251" t="s">
        <v>158</v>
      </c>
      <c r="S3" s="465" t="s">
        <v>159</v>
      </c>
      <c r="T3" s="466" t="s">
        <v>160</v>
      </c>
      <c r="U3" s="254" t="s">
        <v>161</v>
      </c>
      <c r="V3" s="255" t="s">
        <v>162</v>
      </c>
      <c r="W3" s="256" t="s">
        <v>163</v>
      </c>
      <c r="X3" s="256" t="s">
        <v>164</v>
      </c>
      <c r="Y3" s="256" t="s">
        <v>165</v>
      </c>
      <c r="Z3" s="257" t="s">
        <v>166</v>
      </c>
      <c r="AA3" s="258" t="s">
        <v>167</v>
      </c>
      <c r="AB3" s="259" t="s">
        <v>168</v>
      </c>
      <c r="AC3" s="258" t="s">
        <v>169</v>
      </c>
      <c r="AD3" s="260" t="s">
        <v>170</v>
      </c>
      <c r="AE3" s="261" t="s">
        <v>171</v>
      </c>
      <c r="AF3" s="257" t="s">
        <v>172</v>
      </c>
      <c r="AG3" s="262" t="s">
        <v>127</v>
      </c>
      <c r="AH3" s="263" t="s">
        <v>173</v>
      </c>
      <c r="AI3" s="263" t="s">
        <v>174</v>
      </c>
      <c r="AJ3" s="264" t="s">
        <v>175</v>
      </c>
      <c r="AK3" s="265" t="s">
        <v>176</v>
      </c>
      <c r="AL3" s="266" t="s">
        <v>455</v>
      </c>
      <c r="AM3" s="267"/>
    </row>
    <row r="4" spans="7:38" s="268" customFormat="1" ht="105" customHeight="1">
      <c r="G4" s="269"/>
      <c r="H4" s="269" t="s">
        <v>177</v>
      </c>
      <c r="I4" s="269">
        <v>341620508</v>
      </c>
      <c r="J4" s="467" t="s">
        <v>316</v>
      </c>
      <c r="K4" s="468" t="s">
        <v>317</v>
      </c>
      <c r="L4" s="469"/>
      <c r="M4" s="468" t="s">
        <v>318</v>
      </c>
      <c r="N4" s="470">
        <v>46825.63</v>
      </c>
      <c r="O4" s="471" t="s">
        <v>319</v>
      </c>
      <c r="P4" s="470"/>
      <c r="Q4" s="450" t="s">
        <v>38</v>
      </c>
      <c r="R4" s="472" t="s">
        <v>320</v>
      </c>
      <c r="S4" s="473" t="s">
        <v>321</v>
      </c>
      <c r="T4" s="473" t="s">
        <v>322</v>
      </c>
      <c r="U4" s="474">
        <v>38069.62</v>
      </c>
      <c r="V4" s="475" t="s">
        <v>323</v>
      </c>
      <c r="W4" s="476" t="s">
        <v>324</v>
      </c>
      <c r="X4" s="476" t="s">
        <v>325</v>
      </c>
      <c r="Y4" s="477" t="s">
        <v>326</v>
      </c>
      <c r="Z4" s="478" t="s">
        <v>327</v>
      </c>
      <c r="AA4" s="479">
        <v>41075</v>
      </c>
      <c r="AB4" s="480">
        <v>29731.32</v>
      </c>
      <c r="AC4" s="479">
        <v>41074</v>
      </c>
      <c r="AD4" s="469">
        <v>35</v>
      </c>
      <c r="AE4" s="278">
        <v>1</v>
      </c>
      <c r="AF4" s="479">
        <v>41087</v>
      </c>
      <c r="AG4" s="455">
        <v>41200</v>
      </c>
      <c r="AH4" s="481">
        <v>43</v>
      </c>
      <c r="AI4" s="482" t="s">
        <v>328</v>
      </c>
      <c r="AJ4" s="481">
        <f>27615.7/184</f>
        <v>150.0853260869565</v>
      </c>
      <c r="AK4" s="310">
        <v>33263.98</v>
      </c>
      <c r="AL4" s="483" t="s">
        <v>329</v>
      </c>
    </row>
    <row r="5" spans="7:38" s="268" customFormat="1" ht="146.25">
      <c r="G5" s="269"/>
      <c r="H5" s="269" t="s">
        <v>177</v>
      </c>
      <c r="I5" s="269">
        <v>341620509</v>
      </c>
      <c r="J5" s="467" t="s">
        <v>316</v>
      </c>
      <c r="K5" s="468" t="s">
        <v>317</v>
      </c>
      <c r="L5" s="469"/>
      <c r="M5" s="468" t="s">
        <v>318</v>
      </c>
      <c r="N5" s="484">
        <v>6455.62</v>
      </c>
      <c r="O5" s="471" t="s">
        <v>330</v>
      </c>
      <c r="P5" s="484"/>
      <c r="Q5" s="450" t="s">
        <v>38</v>
      </c>
      <c r="R5" s="472" t="s">
        <v>331</v>
      </c>
      <c r="S5" s="473" t="s">
        <v>321</v>
      </c>
      <c r="T5" s="473" t="s">
        <v>332</v>
      </c>
      <c r="U5" s="485">
        <v>5248.47</v>
      </c>
      <c r="V5" s="469" t="s">
        <v>333</v>
      </c>
      <c r="W5" s="477" t="s">
        <v>326</v>
      </c>
      <c r="X5" s="477" t="s">
        <v>326</v>
      </c>
      <c r="Y5" s="477" t="s">
        <v>326</v>
      </c>
      <c r="Z5" s="478" t="s">
        <v>331</v>
      </c>
      <c r="AA5" s="479">
        <v>41099</v>
      </c>
      <c r="AB5" s="480">
        <v>5248.47</v>
      </c>
      <c r="AC5" s="479">
        <v>41099</v>
      </c>
      <c r="AD5" s="469">
        <v>12</v>
      </c>
      <c r="AE5" s="486">
        <v>1</v>
      </c>
      <c r="AF5" s="479">
        <v>41165</v>
      </c>
      <c r="AG5" s="455">
        <v>41186</v>
      </c>
      <c r="AH5" s="481">
        <v>7</v>
      </c>
      <c r="AI5" s="481">
        <v>28.524239130434783</v>
      </c>
      <c r="AJ5" s="481">
        <v>26.380434782608695</v>
      </c>
      <c r="AK5" s="487">
        <v>5868.04</v>
      </c>
      <c r="AL5" s="471" t="s">
        <v>334</v>
      </c>
    </row>
    <row r="6" spans="8:38" ht="202.5">
      <c r="H6" s="269" t="s">
        <v>177</v>
      </c>
      <c r="I6" s="269">
        <v>341620510</v>
      </c>
      <c r="J6" s="467" t="s">
        <v>335</v>
      </c>
      <c r="K6" s="468" t="s">
        <v>317</v>
      </c>
      <c r="L6" s="469"/>
      <c r="M6" s="468" t="s">
        <v>318</v>
      </c>
      <c r="N6" s="484">
        <v>2764.84</v>
      </c>
      <c r="O6" s="471" t="s">
        <v>336</v>
      </c>
      <c r="P6" s="484"/>
      <c r="Q6" s="450" t="s">
        <v>38</v>
      </c>
      <c r="R6" s="472" t="s">
        <v>337</v>
      </c>
      <c r="S6" s="473" t="s">
        <v>321</v>
      </c>
      <c r="T6" s="473" t="s">
        <v>338</v>
      </c>
      <c r="U6" s="488">
        <v>2284.99</v>
      </c>
      <c r="V6" s="469" t="s">
        <v>333</v>
      </c>
      <c r="W6" s="489" t="s">
        <v>339</v>
      </c>
      <c r="X6" s="489" t="s">
        <v>340</v>
      </c>
      <c r="Y6" s="489" t="s">
        <v>339</v>
      </c>
      <c r="Z6" s="478" t="s">
        <v>341</v>
      </c>
      <c r="AA6" s="479">
        <v>41197</v>
      </c>
      <c r="AB6" s="484">
        <v>2284.99</v>
      </c>
      <c r="AC6" s="479">
        <v>41402</v>
      </c>
      <c r="AD6" s="469">
        <v>15</v>
      </c>
      <c r="AE6" s="486">
        <v>0.9</v>
      </c>
      <c r="AF6" s="479"/>
      <c r="AG6" s="455"/>
      <c r="AH6" s="479"/>
      <c r="AI6" s="479"/>
      <c r="AJ6" s="479"/>
      <c r="AK6" s="490">
        <v>0</v>
      </c>
      <c r="AL6" s="471" t="s">
        <v>342</v>
      </c>
    </row>
    <row r="7" spans="8:38" ht="216">
      <c r="H7" s="269" t="s">
        <v>177</v>
      </c>
      <c r="I7" s="269">
        <v>341620511</v>
      </c>
      <c r="J7" s="467" t="s">
        <v>343</v>
      </c>
      <c r="K7" s="468" t="s">
        <v>317</v>
      </c>
      <c r="L7" s="469"/>
      <c r="M7" s="468" t="s">
        <v>344</v>
      </c>
      <c r="N7" s="484">
        <v>14090.88</v>
      </c>
      <c r="O7" s="471" t="s">
        <v>345</v>
      </c>
      <c r="P7" s="484"/>
      <c r="Q7" s="450" t="s">
        <v>301</v>
      </c>
      <c r="R7" s="478" t="s">
        <v>346</v>
      </c>
      <c r="S7" s="491" t="s">
        <v>321</v>
      </c>
      <c r="T7" s="492" t="s">
        <v>347</v>
      </c>
      <c r="U7" s="493" t="s">
        <v>348</v>
      </c>
      <c r="V7" s="469" t="s">
        <v>333</v>
      </c>
      <c r="W7" s="489" t="s">
        <v>349</v>
      </c>
      <c r="X7" s="489" t="s">
        <v>350</v>
      </c>
      <c r="Y7" s="489" t="s">
        <v>351</v>
      </c>
      <c r="Z7" s="478" t="s">
        <v>346</v>
      </c>
      <c r="AA7" s="479">
        <v>41074</v>
      </c>
      <c r="AB7" s="484">
        <v>11456</v>
      </c>
      <c r="AC7" s="479">
        <v>41100</v>
      </c>
      <c r="AD7" s="469">
        <v>90</v>
      </c>
      <c r="AE7" s="486">
        <v>1</v>
      </c>
      <c r="AF7" s="479">
        <v>41113</v>
      </c>
      <c r="AG7" s="455">
        <v>41228</v>
      </c>
      <c r="AH7" s="481">
        <v>13</v>
      </c>
      <c r="AI7" s="481">
        <v>45.824</v>
      </c>
      <c r="AJ7" s="481">
        <v>44.36</v>
      </c>
      <c r="AK7" s="490">
        <v>13418.9</v>
      </c>
      <c r="AL7" s="471" t="s">
        <v>352</v>
      </c>
    </row>
    <row r="8" spans="8:38" ht="104.25" customHeight="1">
      <c r="H8" s="269" t="s">
        <v>177</v>
      </c>
      <c r="I8" s="269">
        <v>341620512</v>
      </c>
      <c r="J8" s="494" t="s">
        <v>353</v>
      </c>
      <c r="K8" s="494" t="s">
        <v>354</v>
      </c>
      <c r="L8" s="4"/>
      <c r="M8" s="4" t="s">
        <v>355</v>
      </c>
      <c r="N8" s="495">
        <v>3934.95</v>
      </c>
      <c r="O8" s="496" t="s">
        <v>356</v>
      </c>
      <c r="P8" s="4"/>
      <c r="Q8" s="450" t="s">
        <v>301</v>
      </c>
      <c r="R8" s="497" t="s">
        <v>357</v>
      </c>
      <c r="S8" s="498" t="s">
        <v>358</v>
      </c>
      <c r="T8" s="499" t="s">
        <v>359</v>
      </c>
      <c r="U8" s="495" t="s">
        <v>360</v>
      </c>
      <c r="V8" s="469" t="s">
        <v>323</v>
      </c>
      <c r="W8" s="500" t="s">
        <v>361</v>
      </c>
      <c r="X8" s="500" t="s">
        <v>361</v>
      </c>
      <c r="Y8" s="500" t="s">
        <v>362</v>
      </c>
      <c r="Z8" s="497" t="s">
        <v>357</v>
      </c>
      <c r="AA8" s="501">
        <v>41240</v>
      </c>
      <c r="AB8" s="502">
        <v>3252.02</v>
      </c>
      <c r="AC8" s="501">
        <v>41337</v>
      </c>
      <c r="AD8" s="503">
        <v>7</v>
      </c>
      <c r="AE8" s="504">
        <v>1</v>
      </c>
      <c r="AF8" s="501">
        <v>41341</v>
      </c>
      <c r="AG8" s="455">
        <v>41348</v>
      </c>
      <c r="AH8" s="481">
        <v>5</v>
      </c>
      <c r="AI8" s="481"/>
      <c r="AJ8" s="481"/>
      <c r="AK8" s="505">
        <v>3923.27</v>
      </c>
      <c r="AL8" s="506" t="s">
        <v>363</v>
      </c>
    </row>
  </sheetData>
  <sheetProtection/>
  <mergeCells count="10">
    <mergeCell ref="A1:G1"/>
    <mergeCell ref="H1:AL1"/>
    <mergeCell ref="A2:A3"/>
    <mergeCell ref="B2:B3"/>
    <mergeCell ref="C2:C3"/>
    <mergeCell ref="D2:D3"/>
    <mergeCell ref="E2:E3"/>
    <mergeCell ref="F2:F3"/>
    <mergeCell ref="G2:G3"/>
    <mergeCell ref="H2:AL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20"/>
  <sheetViews>
    <sheetView view="pageBreakPreview" zoomScale="184" zoomScaleSheetLayoutView="184" zoomScalePageLayoutView="0" workbookViewId="0" topLeftCell="A7">
      <selection activeCell="A4" sqref="A4:N4"/>
    </sheetView>
  </sheetViews>
  <sheetFormatPr defaultColWidth="9.140625" defaultRowHeight="12.75"/>
  <cols>
    <col min="1" max="16384" width="9.140625" style="107" customWidth="1"/>
  </cols>
  <sheetData>
    <row r="1" spans="1:14" ht="13.5">
      <c r="A1" s="516" t="s">
        <v>481</v>
      </c>
      <c r="B1" s="516"/>
      <c r="C1" s="516"/>
      <c r="D1" s="516"/>
      <c r="E1" s="516"/>
      <c r="F1" s="516"/>
      <c r="G1" s="516"/>
      <c r="H1" s="516"/>
      <c r="I1" s="516"/>
      <c r="J1" s="516"/>
      <c r="K1" s="516"/>
      <c r="L1" s="516"/>
      <c r="M1" s="516"/>
      <c r="N1" s="516"/>
    </row>
    <row r="2" spans="1:14" ht="13.5">
      <c r="A2" s="516"/>
      <c r="B2" s="516"/>
      <c r="C2" s="516"/>
      <c r="D2" s="516"/>
      <c r="E2" s="516"/>
      <c r="F2" s="516"/>
      <c r="G2" s="516"/>
      <c r="H2" s="516"/>
      <c r="I2" s="516"/>
      <c r="J2" s="516"/>
      <c r="K2" s="516"/>
      <c r="L2" s="516"/>
      <c r="M2" s="516"/>
      <c r="N2" s="516"/>
    </row>
    <row r="3" spans="1:14" ht="4.5" customHeight="1">
      <c r="A3" s="516"/>
      <c r="B3" s="516"/>
      <c r="C3" s="516"/>
      <c r="D3" s="516"/>
      <c r="E3" s="516"/>
      <c r="F3" s="516"/>
      <c r="G3" s="516"/>
      <c r="H3" s="516"/>
      <c r="I3" s="516"/>
      <c r="J3" s="516"/>
      <c r="K3" s="516"/>
      <c r="L3" s="516"/>
      <c r="M3" s="516"/>
      <c r="N3" s="516"/>
    </row>
    <row r="4" spans="1:14" ht="16.5" customHeight="1">
      <c r="A4" s="517" t="s">
        <v>482</v>
      </c>
      <c r="B4" s="517"/>
      <c r="C4" s="517"/>
      <c r="D4" s="517"/>
      <c r="E4" s="517"/>
      <c r="F4" s="517"/>
      <c r="G4" s="517"/>
      <c r="H4" s="517"/>
      <c r="I4" s="517"/>
      <c r="J4" s="517"/>
      <c r="K4" s="517"/>
      <c r="L4" s="517"/>
      <c r="M4" s="517"/>
      <c r="N4" s="517"/>
    </row>
    <row r="5" ht="4.5" customHeight="1"/>
    <row r="6" spans="1:14" s="108" customFormat="1" ht="15.75" customHeight="1">
      <c r="A6" s="518" t="s">
        <v>483</v>
      </c>
      <c r="B6" s="518"/>
      <c r="C6" s="518"/>
      <c r="D6" s="518"/>
      <c r="E6" s="518"/>
      <c r="F6" s="518"/>
      <c r="G6" s="518"/>
      <c r="H6" s="518"/>
      <c r="I6" s="518"/>
      <c r="J6" s="518"/>
      <c r="K6" s="518"/>
      <c r="L6" s="518"/>
      <c r="M6" s="518"/>
      <c r="N6" s="518"/>
    </row>
    <row r="7" spans="1:9" s="110" customFormat="1" ht="6" customHeight="1">
      <c r="A7" s="109"/>
      <c r="B7" s="109"/>
      <c r="C7" s="109"/>
      <c r="D7" s="109"/>
      <c r="E7" s="109"/>
      <c r="F7" s="109"/>
      <c r="G7" s="109"/>
      <c r="H7" s="109"/>
      <c r="I7" s="109"/>
    </row>
    <row r="8" spans="1:14" s="111" customFormat="1" ht="63" customHeight="1">
      <c r="A8" s="519" t="s">
        <v>484</v>
      </c>
      <c r="B8" s="519"/>
      <c r="C8" s="519"/>
      <c r="D8" s="519"/>
      <c r="E8" s="519"/>
      <c r="F8" s="519"/>
      <c r="G8" s="519"/>
      <c r="H8" s="519"/>
      <c r="I8" s="519"/>
      <c r="J8" s="519"/>
      <c r="K8" s="519"/>
      <c r="L8" s="519"/>
      <c r="M8" s="519"/>
      <c r="N8" s="519"/>
    </row>
    <row r="9" spans="1:14" s="111" customFormat="1" ht="63.75" customHeight="1">
      <c r="A9" s="514" t="s">
        <v>485</v>
      </c>
      <c r="B9" s="514"/>
      <c r="C9" s="514"/>
      <c r="D9" s="514"/>
      <c r="E9" s="514"/>
      <c r="F9" s="514"/>
      <c r="G9" s="514"/>
      <c r="H9" s="514"/>
      <c r="I9" s="514"/>
      <c r="J9" s="514"/>
      <c r="K9" s="514"/>
      <c r="L9" s="514"/>
      <c r="M9" s="514"/>
      <c r="N9" s="514"/>
    </row>
    <row r="10" spans="1:14" s="111" customFormat="1" ht="12.75" customHeight="1">
      <c r="A10" s="515" t="s">
        <v>486</v>
      </c>
      <c r="B10" s="515"/>
      <c r="C10" s="515"/>
      <c r="D10" s="515"/>
      <c r="E10" s="515"/>
      <c r="F10" s="515"/>
      <c r="G10" s="515"/>
      <c r="H10" s="515"/>
      <c r="I10" s="515"/>
      <c r="J10" s="515"/>
      <c r="K10" s="515"/>
      <c r="L10" s="515"/>
      <c r="M10" s="515"/>
      <c r="N10" s="515"/>
    </row>
    <row r="11" spans="1:14" s="111" customFormat="1" ht="9.75" customHeight="1">
      <c r="A11" s="515"/>
      <c r="B11" s="515"/>
      <c r="C11" s="515"/>
      <c r="D11" s="515"/>
      <c r="E11" s="515"/>
      <c r="F11" s="515"/>
      <c r="G11" s="515"/>
      <c r="H11" s="515"/>
      <c r="I11" s="515"/>
      <c r="J11" s="515"/>
      <c r="K11" s="515"/>
      <c r="L11" s="515"/>
      <c r="M11" s="515"/>
      <c r="N11" s="515"/>
    </row>
    <row r="12" s="111" customFormat="1" ht="12.75"/>
    <row r="13" spans="1:14" s="111" customFormat="1" ht="39" customHeight="1">
      <c r="A13" s="514" t="s">
        <v>487</v>
      </c>
      <c r="B13" s="514"/>
      <c r="C13" s="514"/>
      <c r="D13" s="514"/>
      <c r="E13" s="514"/>
      <c r="F13" s="514"/>
      <c r="G13" s="514"/>
      <c r="H13" s="514"/>
      <c r="I13" s="514"/>
      <c r="J13" s="514"/>
      <c r="K13" s="514"/>
      <c r="L13" s="514"/>
      <c r="M13" s="514"/>
      <c r="N13" s="514"/>
    </row>
    <row r="14" spans="1:14" s="111" customFormat="1" ht="63.75" customHeight="1">
      <c r="A14" s="514" t="s">
        <v>488</v>
      </c>
      <c r="B14" s="514"/>
      <c r="C14" s="514"/>
      <c r="D14" s="514"/>
      <c r="E14" s="514"/>
      <c r="F14" s="514"/>
      <c r="G14" s="514"/>
      <c r="H14" s="514"/>
      <c r="I14" s="514"/>
      <c r="J14" s="514"/>
      <c r="K14" s="514"/>
      <c r="L14" s="514"/>
      <c r="M14" s="514"/>
      <c r="N14" s="514"/>
    </row>
    <row r="15" s="111" customFormat="1" ht="6.75" customHeight="1"/>
    <row r="16" spans="1:14" s="111" customFormat="1" ht="2.25" customHeight="1" hidden="1">
      <c r="A16" s="512" t="s">
        <v>489</v>
      </c>
      <c r="B16" s="512"/>
      <c r="C16" s="512"/>
      <c r="D16" s="512"/>
      <c r="E16" s="512"/>
      <c r="F16" s="512"/>
      <c r="G16" s="512"/>
      <c r="H16" s="512"/>
      <c r="I16" s="512"/>
      <c r="J16" s="512"/>
      <c r="K16" s="512"/>
      <c r="L16" s="512"/>
      <c r="M16" s="512"/>
      <c r="N16" s="512"/>
    </row>
    <row r="17" spans="1:14" s="111" customFormat="1" ht="95.25" customHeight="1">
      <c r="A17" s="512"/>
      <c r="B17" s="512"/>
      <c r="C17" s="512"/>
      <c r="D17" s="512"/>
      <c r="E17" s="512"/>
      <c r="F17" s="512"/>
      <c r="G17" s="512"/>
      <c r="H17" s="512"/>
      <c r="I17" s="512"/>
      <c r="J17" s="512"/>
      <c r="K17" s="512"/>
      <c r="L17" s="512"/>
      <c r="M17" s="512"/>
      <c r="N17" s="512"/>
    </row>
    <row r="18" s="111" customFormat="1" ht="7.5" customHeight="1" hidden="1"/>
    <row r="19" spans="1:14" s="111" customFormat="1" ht="34.5" customHeight="1">
      <c r="A19" s="513" t="s">
        <v>490</v>
      </c>
      <c r="B19" s="513"/>
      <c r="C19" s="513"/>
      <c r="D19" s="513"/>
      <c r="E19" s="513"/>
      <c r="F19" s="513"/>
      <c r="G19" s="513"/>
      <c r="H19" s="513"/>
      <c r="I19" s="513"/>
      <c r="J19" s="513"/>
      <c r="K19" s="513"/>
      <c r="L19" s="513"/>
      <c r="M19" s="513"/>
      <c r="N19" s="513"/>
    </row>
    <row r="20" spans="1:14" s="113" customFormat="1" ht="12.75">
      <c r="A20" s="112"/>
      <c r="B20" s="112"/>
      <c r="C20" s="112"/>
      <c r="D20" s="112"/>
      <c r="E20" s="112"/>
      <c r="F20" s="112"/>
      <c r="G20" s="112"/>
      <c r="H20" s="112"/>
      <c r="I20" s="112"/>
      <c r="J20" s="112"/>
      <c r="K20" s="112"/>
      <c r="L20" s="112"/>
      <c r="M20" s="112"/>
      <c r="N20" s="112"/>
    </row>
    <row r="21" s="111" customFormat="1" ht="12.75"/>
    <row r="22" s="111" customFormat="1" ht="12.75"/>
    <row r="23" s="111" customFormat="1" ht="12.75"/>
    <row r="24" s="114" customFormat="1" ht="12.75"/>
    <row r="25" s="114" customFormat="1" ht="12.75"/>
    <row r="26" s="114" customFormat="1" ht="12.75"/>
    <row r="27" s="114" customFormat="1" ht="12.75"/>
    <row r="28" s="114" customFormat="1" ht="12.75"/>
    <row r="29" s="114" customFormat="1" ht="12.75"/>
    <row r="30" s="114" customFormat="1" ht="12.75"/>
    <row r="31" s="114" customFormat="1" ht="12.75"/>
    <row r="32" s="114" customFormat="1" ht="12.75"/>
    <row r="33" s="114" customFormat="1" ht="12.75"/>
    <row r="34" s="114" customFormat="1" ht="12.75"/>
  </sheetData>
  <sheetProtection selectLockedCells="1" selectUnlockedCells="1"/>
  <mergeCells count="10">
    <mergeCell ref="A1:N3"/>
    <mergeCell ref="A4:N4"/>
    <mergeCell ref="A6:N6"/>
    <mergeCell ref="A8:N8"/>
    <mergeCell ref="A16:N17"/>
    <mergeCell ref="A19:N19"/>
    <mergeCell ref="A9:N9"/>
    <mergeCell ref="A10:N11"/>
    <mergeCell ref="A13:N13"/>
    <mergeCell ref="A14:N14"/>
  </mergeCells>
  <printOptions/>
  <pageMargins left="0.7479166666666667" right="0.7479166666666667" top="0.8" bottom="0.7798611111111111" header="0.5" footer="0.5"/>
  <pageSetup horizontalDpi="300" verticalDpi="300" orientation="landscape" paperSize="9" r:id="rId1"/>
  <headerFooter alignWithMargins="0">
    <oddHeader>&amp;C &amp;"Arial,Grassetto Corsivo"Direzioni Comitato Lavori Pubblici</oddHeader>
    <oddFooter>&amp;LPREVISIONE RENDICONTO AL 5.03.08.XLS&amp;C&amp;"Arial,Grassetto Corsivo"Ufficio Pianificazione e Controllo  OO.PP.&amp;R&amp;"Arial Narrow,Normale"&amp;P di &amp;N</oddFooter>
  </headerFooter>
</worksheet>
</file>

<file path=xl/worksheets/sheet3.xml><?xml version="1.0" encoding="utf-8"?>
<worksheet xmlns="http://schemas.openxmlformats.org/spreadsheetml/2006/main" xmlns:r="http://schemas.openxmlformats.org/officeDocument/2006/relationships">
  <dimension ref="A1:A36"/>
  <sheetViews>
    <sheetView view="pageBreakPreview" zoomScale="184" zoomScaleNormal="75" zoomScaleSheetLayoutView="184" zoomScalePageLayoutView="0" workbookViewId="0" topLeftCell="B1">
      <selection activeCell="I7" sqref="I7"/>
    </sheetView>
  </sheetViews>
  <sheetFormatPr defaultColWidth="9.140625" defaultRowHeight="12.75"/>
  <cols>
    <col min="1" max="1" width="237.421875" style="115" customWidth="1"/>
    <col min="2" max="16384" width="9.140625" style="115" customWidth="1"/>
  </cols>
  <sheetData>
    <row r="1" s="117" customFormat="1" ht="24" customHeight="1">
      <c r="A1" s="116" t="s">
        <v>491</v>
      </c>
    </row>
    <row r="2" s="119" customFormat="1" ht="18.75">
      <c r="A2" s="118" t="s">
        <v>492</v>
      </c>
    </row>
    <row r="3" s="119" customFormat="1" ht="18.75">
      <c r="A3" s="118" t="s">
        <v>493</v>
      </c>
    </row>
    <row r="4" s="119" customFormat="1" ht="18.75">
      <c r="A4" s="118" t="s">
        <v>494</v>
      </c>
    </row>
    <row r="5" s="120" customFormat="1" ht="18.75">
      <c r="A5" s="118" t="s">
        <v>495</v>
      </c>
    </row>
    <row r="6" s="119" customFormat="1" ht="33.75">
      <c r="A6" s="118" t="s">
        <v>496</v>
      </c>
    </row>
    <row r="7" s="119" customFormat="1" ht="57.75" customHeight="1">
      <c r="A7" s="118" t="s">
        <v>497</v>
      </c>
    </row>
    <row r="8" s="119" customFormat="1" ht="18.75">
      <c r="A8" s="118" t="s">
        <v>498</v>
      </c>
    </row>
    <row r="9" s="119" customFormat="1" ht="31.5" customHeight="1">
      <c r="A9" s="121" t="s">
        <v>499</v>
      </c>
    </row>
    <row r="10" s="119" customFormat="1" ht="35.25">
      <c r="A10" s="118" t="s">
        <v>500</v>
      </c>
    </row>
    <row r="11" s="118" customFormat="1" ht="36.75" customHeight="1">
      <c r="A11" s="118" t="s">
        <v>501</v>
      </c>
    </row>
    <row r="12" s="122" customFormat="1" ht="36.75" customHeight="1">
      <c r="A12" s="122" t="s">
        <v>502</v>
      </c>
    </row>
    <row r="13" s="119" customFormat="1" ht="18">
      <c r="A13" s="118" t="s">
        <v>503</v>
      </c>
    </row>
    <row r="14" s="119" customFormat="1" ht="56.25" customHeight="1">
      <c r="A14" s="118" t="s">
        <v>504</v>
      </c>
    </row>
    <row r="15" s="119" customFormat="1" ht="18">
      <c r="A15" s="121" t="s">
        <v>505</v>
      </c>
    </row>
    <row r="16" s="119" customFormat="1" ht="18.75">
      <c r="A16" s="118" t="s">
        <v>506</v>
      </c>
    </row>
    <row r="17" s="119" customFormat="1" ht="18.75">
      <c r="A17" s="118" t="s">
        <v>507</v>
      </c>
    </row>
    <row r="18" ht="22.5">
      <c r="A18" s="123" t="s">
        <v>508</v>
      </c>
    </row>
    <row r="19" s="125" customFormat="1" ht="18">
      <c r="A19" s="124" t="s">
        <v>509</v>
      </c>
    </row>
    <row r="20" s="119" customFormat="1" ht="51.75">
      <c r="A20" s="118" t="s">
        <v>510</v>
      </c>
    </row>
    <row r="21" s="119" customFormat="1" ht="54.75">
      <c r="A21" s="126" t="s">
        <v>511</v>
      </c>
    </row>
    <row r="22" s="119" customFormat="1" ht="18">
      <c r="A22" s="127"/>
    </row>
    <row r="23" s="118" customFormat="1" ht="22.5">
      <c r="A23" s="128" t="s">
        <v>512</v>
      </c>
    </row>
    <row r="24" s="119" customFormat="1" ht="54">
      <c r="A24" s="129" t="s">
        <v>513</v>
      </c>
    </row>
    <row r="25" s="119" customFormat="1" ht="9" customHeight="1">
      <c r="A25" s="118"/>
    </row>
    <row r="26" s="118" customFormat="1" ht="22.5">
      <c r="A26" s="123" t="s">
        <v>514</v>
      </c>
    </row>
    <row r="27" s="127" customFormat="1" ht="51.75" customHeight="1">
      <c r="A27" s="130" t="s">
        <v>0</v>
      </c>
    </row>
    <row r="28" s="132" customFormat="1" ht="22.5">
      <c r="A28" s="131"/>
    </row>
    <row r="29" s="119" customFormat="1" ht="18"/>
    <row r="30" s="119" customFormat="1" ht="18">
      <c r="A30" s="118"/>
    </row>
    <row r="31" ht="18">
      <c r="A31" s="133"/>
    </row>
    <row r="32" ht="18">
      <c r="A32" s="134"/>
    </row>
    <row r="33" ht="18">
      <c r="A33" s="135"/>
    </row>
    <row r="34" s="119" customFormat="1" ht="18"/>
    <row r="35" s="119" customFormat="1" ht="18">
      <c r="A35" s="118"/>
    </row>
    <row r="36" s="119" customFormat="1" ht="18">
      <c r="A36" s="135"/>
    </row>
    <row r="37" s="119" customFormat="1" ht="18"/>
    <row r="38" s="119" customFormat="1" ht="18"/>
    <row r="39" s="119" customFormat="1" ht="18"/>
    <row r="40" s="119" customFormat="1" ht="18"/>
  </sheetData>
  <sheetProtection selectLockedCells="1" selectUnlockedCells="1"/>
  <printOptions gridLines="1" horizontalCentered="1"/>
  <pageMargins left="0.7875" right="0.7875" top="0.8263888888888888" bottom="0.7479166666666666" header="0.3541666666666667" footer="0.5118055555555555"/>
  <pageSetup horizontalDpi="300" verticalDpi="300" orientation="landscape" paperSize="8" scale="90" r:id="rId1"/>
  <headerFooter alignWithMargins="0">
    <oddHeader>&amp;C&amp;"Arial,Grassetto Corsivo"Ufficio  Pianificazione e  Controllo OO.PP.</oddHeader>
    <oddFooter>&amp;LVersione 1 del 05.03.08</oddFooter>
  </headerFooter>
</worksheet>
</file>

<file path=xl/worksheets/sheet4.xml><?xml version="1.0" encoding="utf-8"?>
<worksheet xmlns="http://schemas.openxmlformats.org/spreadsheetml/2006/main" xmlns:r="http://schemas.openxmlformats.org/officeDocument/2006/relationships">
  <dimension ref="A1:AH5"/>
  <sheetViews>
    <sheetView view="pageBreakPreview" zoomScale="184" zoomScaleSheetLayoutView="184" zoomScalePageLayoutView="0" workbookViewId="0" topLeftCell="F1">
      <pane ySplit="3" topLeftCell="BM4" activePane="bottomLeft" state="frozen"/>
      <selection pane="topLeft" activeCell="A1" sqref="A1"/>
      <selection pane="bottomLeft" activeCell="M3" sqref="M3"/>
    </sheetView>
  </sheetViews>
  <sheetFormatPr defaultColWidth="9.140625" defaultRowHeight="12.75"/>
  <cols>
    <col min="1" max="6" width="8.8515625" style="1" customWidth="1"/>
    <col min="7" max="7" width="9.140625" style="136" customWidth="1"/>
    <col min="8" max="8" width="3.140625" style="1" customWidth="1"/>
    <col min="9" max="9" width="6.7109375" style="1" customWidth="1"/>
    <col min="10" max="10" width="4.7109375" style="1" customWidth="1"/>
    <col min="11" max="11" width="8.140625" style="1" customWidth="1"/>
    <col min="12" max="12" width="7.421875" style="1" customWidth="1"/>
    <col min="13" max="13" width="9.7109375" style="1" customWidth="1"/>
    <col min="14" max="14" width="7.421875" style="1" customWidth="1"/>
    <col min="15" max="15" width="6.7109375" style="1" customWidth="1"/>
    <col min="16" max="16" width="6.28125" style="3" customWidth="1"/>
    <col min="17" max="17" width="6.00390625" style="1" customWidth="1"/>
    <col min="18" max="19" width="9.421875" style="4" customWidth="1"/>
    <col min="20" max="20" width="7.28125" style="3" customWidth="1"/>
    <col min="21" max="21" width="6.28125" style="3" customWidth="1"/>
    <col min="22" max="22" width="8.00390625" style="1" customWidth="1"/>
    <col min="23" max="23" width="7.421875" style="3" customWidth="1"/>
    <col min="24" max="24" width="7.7109375" style="3" customWidth="1"/>
    <col min="25" max="25" width="6.421875" style="3" customWidth="1"/>
    <col min="26" max="26" width="8.8515625" style="1" customWidth="1"/>
    <col min="27" max="27" width="7.28125" style="3" customWidth="1"/>
    <col min="28" max="28" width="8.421875" style="5" customWidth="1"/>
    <col min="29" max="29" width="3.57421875" style="6" customWidth="1"/>
    <col min="30" max="30" width="5.7109375" style="7" customWidth="1"/>
    <col min="31" max="32" width="6.140625" style="3" customWidth="1"/>
    <col min="33" max="33" width="5.8515625" style="1" customWidth="1"/>
    <col min="34" max="34" width="7.140625" style="1" customWidth="1"/>
    <col min="35" max="16384" width="9.140625" style="1" customWidth="1"/>
  </cols>
  <sheetData>
    <row r="1" spans="1:34" ht="19.5" customHeight="1">
      <c r="A1" s="507" t="s">
        <v>420</v>
      </c>
      <c r="B1" s="507"/>
      <c r="C1" s="507"/>
      <c r="D1" s="507"/>
      <c r="E1" s="507"/>
      <c r="F1" s="507"/>
      <c r="G1" s="507"/>
      <c r="H1" s="508" t="s">
        <v>18</v>
      </c>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8"/>
    </row>
    <row r="2" spans="1:34" ht="13.5" customHeight="1">
      <c r="A2" s="509" t="s">
        <v>422</v>
      </c>
      <c r="B2" s="509" t="s">
        <v>423</v>
      </c>
      <c r="C2" s="509" t="s">
        <v>424</v>
      </c>
      <c r="D2" s="509" t="s">
        <v>425</v>
      </c>
      <c r="E2" s="509" t="s">
        <v>426</v>
      </c>
      <c r="F2" s="509" t="s">
        <v>427</v>
      </c>
      <c r="G2" s="509" t="s">
        <v>428</v>
      </c>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8"/>
    </row>
    <row r="3" spans="1:34" ht="162.75" customHeight="1">
      <c r="A3" s="509"/>
      <c r="B3" s="509"/>
      <c r="C3" s="509"/>
      <c r="D3" s="509"/>
      <c r="E3" s="509"/>
      <c r="F3" s="509"/>
      <c r="G3" s="509"/>
      <c r="H3" s="9" t="s">
        <v>430</v>
      </c>
      <c r="I3" s="9" t="s">
        <v>431</v>
      </c>
      <c r="J3" s="10" t="s">
        <v>432</v>
      </c>
      <c r="K3" s="11" t="s">
        <v>433</v>
      </c>
      <c r="L3" s="11" t="s">
        <v>434</v>
      </c>
      <c r="M3" s="11" t="s">
        <v>435</v>
      </c>
      <c r="N3" s="11" t="s">
        <v>436</v>
      </c>
      <c r="O3" s="12" t="s">
        <v>437</v>
      </c>
      <c r="P3" s="13" t="s">
        <v>438</v>
      </c>
      <c r="Q3" s="14" t="s">
        <v>439</v>
      </c>
      <c r="R3" s="14" t="s">
        <v>440</v>
      </c>
      <c r="S3" s="14" t="s">
        <v>441</v>
      </c>
      <c r="T3" s="13" t="s">
        <v>442</v>
      </c>
      <c r="U3" s="15" t="s">
        <v>443</v>
      </c>
      <c r="V3" s="16" t="s">
        <v>1</v>
      </c>
      <c r="W3" s="15" t="s">
        <v>445</v>
      </c>
      <c r="X3" s="15" t="s">
        <v>446</v>
      </c>
      <c r="Y3" s="15" t="s">
        <v>447</v>
      </c>
      <c r="Z3" s="17" t="s">
        <v>448</v>
      </c>
      <c r="AA3" s="15" t="s">
        <v>449</v>
      </c>
      <c r="AB3" s="18" t="s">
        <v>450</v>
      </c>
      <c r="AC3" s="19" t="s">
        <v>451</v>
      </c>
      <c r="AD3" s="20" t="s">
        <v>452</v>
      </c>
      <c r="AE3" s="15" t="s">
        <v>453</v>
      </c>
      <c r="AF3" s="15" t="s">
        <v>454</v>
      </c>
      <c r="AG3" s="17" t="s">
        <v>455</v>
      </c>
      <c r="AH3" s="8"/>
    </row>
    <row r="4" spans="1:34" s="4" customFormat="1" ht="53.25" customHeight="1">
      <c r="A4" s="137"/>
      <c r="B4" s="137"/>
      <c r="C4" s="137"/>
      <c r="D4" s="137"/>
      <c r="E4" s="137"/>
      <c r="F4" s="137"/>
      <c r="G4" s="138"/>
      <c r="H4" s="139"/>
      <c r="I4" s="139"/>
      <c r="J4" s="140"/>
      <c r="K4" s="141"/>
      <c r="L4" s="142"/>
      <c r="M4" s="37"/>
      <c r="N4" s="37"/>
      <c r="O4" s="37"/>
      <c r="P4" s="33"/>
      <c r="Q4" s="34"/>
      <c r="R4" s="143"/>
      <c r="S4" s="143"/>
      <c r="T4" s="144"/>
      <c r="U4" s="33"/>
      <c r="V4" s="37"/>
      <c r="W4" s="33"/>
      <c r="X4" s="33"/>
      <c r="Y4" s="41"/>
      <c r="Z4" s="145"/>
      <c r="AA4" s="41"/>
      <c r="AB4" s="38"/>
      <c r="AC4" s="39"/>
      <c r="AD4" s="40"/>
      <c r="AE4" s="41"/>
      <c r="AF4" s="41"/>
      <c r="AG4" s="31"/>
      <c r="AH4" s="42"/>
    </row>
    <row r="5" spans="7:32" s="96" customFormat="1" ht="13.5">
      <c r="G5" s="146"/>
      <c r="P5" s="99"/>
      <c r="T5" s="99"/>
      <c r="U5" s="99"/>
      <c r="W5" s="99"/>
      <c r="X5" s="99"/>
      <c r="Y5" s="99"/>
      <c r="AA5" s="99"/>
      <c r="AB5" s="101"/>
      <c r="AC5" s="102"/>
      <c r="AD5" s="103"/>
      <c r="AE5" s="99"/>
      <c r="AF5" s="99"/>
    </row>
  </sheetData>
  <sheetProtection selectLockedCells="1" selectUnlockedCells="1"/>
  <mergeCells count="10">
    <mergeCell ref="A1:G1"/>
    <mergeCell ref="H1:AG1"/>
    <mergeCell ref="A2:A3"/>
    <mergeCell ref="B2:B3"/>
    <mergeCell ref="C2:C3"/>
    <mergeCell ref="D2:D3"/>
    <mergeCell ref="E2:E3"/>
    <mergeCell ref="F2:F3"/>
    <mergeCell ref="G2:G3"/>
    <mergeCell ref="H2:AG2"/>
  </mergeCells>
  <printOptions gridLines="1" headings="1"/>
  <pageMargins left="0" right="0" top="1.0631944444444446" bottom="1.0631944444444446" header="1.0631944444444446" footer="1.0631944444444446"/>
  <pageSetup horizontalDpi="300" verticalDpi="300" orientation="landscape" paperSize="8" scale="80" r:id="rId1"/>
  <headerFooter alignWithMargins="0">
    <oddHeader>&amp;LANNO 2012- Attuazione PPI&amp;RDirigente :*</oddHeader>
    <oddFooter>&amp;LLB/PPI 2012 CONSUNTIVO vers. 1  del 24/02/2012&amp;C&amp;"Arial,Grassetto" Area Governo del Territorio
Ufficio Pianificazione e Programmazione Integrata e Controllo 
&amp;RPag. &amp;P di &amp;N</oddFooter>
  </headerFooter>
</worksheet>
</file>

<file path=xl/worksheets/sheet5.xml><?xml version="1.0" encoding="utf-8"?>
<worksheet xmlns="http://schemas.openxmlformats.org/spreadsheetml/2006/main" xmlns:r="http://schemas.openxmlformats.org/officeDocument/2006/relationships">
  <dimension ref="A1:AN125"/>
  <sheetViews>
    <sheetView tabSelected="1" view="pageBreakPreview" zoomScaleSheetLayoutView="100" zoomScalePageLayoutView="0" workbookViewId="0" topLeftCell="A1">
      <pane ySplit="3" topLeftCell="BM4" activePane="bottomLeft" state="frozen"/>
      <selection pane="topLeft" activeCell="A1" sqref="A1"/>
      <selection pane="bottomLeft" activeCell="S5" sqref="S5"/>
    </sheetView>
  </sheetViews>
  <sheetFormatPr defaultColWidth="9.140625" defaultRowHeight="12.75"/>
  <cols>
    <col min="1" max="1" width="2.8515625" style="1" hidden="1" customWidth="1"/>
    <col min="2" max="2" width="2.57421875" style="1" hidden="1" customWidth="1"/>
    <col min="3" max="3" width="2.8515625" style="1" hidden="1" customWidth="1"/>
    <col min="4" max="4" width="5.421875" style="1" customWidth="1"/>
    <col min="5" max="5" width="12.57421875" style="1" customWidth="1"/>
    <col min="6" max="6" width="7.28125" style="1" customWidth="1"/>
    <col min="7" max="7" width="9.421875" style="1" customWidth="1"/>
    <col min="8" max="8" width="5.57421875" style="1" customWidth="1"/>
    <col min="9" max="9" width="8.28125" style="2" customWidth="1"/>
    <col min="10" max="10" width="5.421875" style="1" customWidth="1"/>
    <col min="11" max="11" width="10.7109375" style="1" customWidth="1"/>
    <col min="12" max="12" width="15.28125" style="1" customWidth="1"/>
    <col min="13" max="13" width="10.140625" style="136" customWidth="1"/>
    <col min="14" max="14" width="11.28125" style="136" customWidth="1"/>
    <col min="15" max="15" width="8.7109375" style="136" customWidth="1"/>
    <col min="16" max="16" width="7.421875" style="136" customWidth="1"/>
    <col min="17" max="17" width="8.00390625" style="4" customWidth="1"/>
    <col min="18" max="19" width="6.140625" style="175" customWidth="1"/>
    <col min="20" max="20" width="7.57421875" style="175" customWidth="1"/>
    <col min="21" max="21" width="6.140625" style="175" customWidth="1"/>
    <col min="22" max="22" width="8.00390625" style="175" customWidth="1"/>
    <col min="23" max="23" width="10.57421875" style="175" customWidth="1"/>
    <col min="24" max="24" width="12.7109375" style="175" customWidth="1"/>
    <col min="25" max="25" width="8.00390625" style="3" customWidth="1"/>
    <col min="26" max="26" width="6.421875" style="3" customWidth="1"/>
    <col min="27" max="27" width="9.00390625" style="1" customWidth="1"/>
    <col min="28" max="28" width="7.28125" style="3" customWidth="1"/>
    <col min="29" max="29" width="7.28125" style="5" customWidth="1"/>
    <col min="30" max="30" width="4.421875" style="6" customWidth="1"/>
    <col min="31" max="32" width="6.7109375" style="6" customWidth="1"/>
    <col min="33" max="33" width="7.00390625" style="6" customWidth="1"/>
    <col min="34" max="34" width="8.140625" style="6" customWidth="1"/>
    <col min="35" max="35" width="8.57421875" style="6" customWidth="1"/>
    <col min="36" max="36" width="9.421875" style="6" customWidth="1"/>
    <col min="37" max="37" width="27.8515625" style="1" customWidth="1"/>
    <col min="38" max="38" width="14.7109375" style="1" customWidth="1"/>
    <col min="39" max="16384" width="9.140625" style="1" customWidth="1"/>
  </cols>
  <sheetData>
    <row r="1" spans="1:37" s="183" customFormat="1" ht="19.5" customHeight="1">
      <c r="A1" s="520" t="s">
        <v>420</v>
      </c>
      <c r="B1" s="520"/>
      <c r="C1" s="520"/>
      <c r="D1" s="520"/>
      <c r="E1" s="520"/>
      <c r="F1" s="520"/>
      <c r="G1" s="520"/>
      <c r="H1" s="520"/>
      <c r="I1" s="520"/>
      <c r="J1" s="521" t="s">
        <v>68</v>
      </c>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521"/>
      <c r="AK1" s="521"/>
    </row>
    <row r="2" spans="1:37" s="184" customFormat="1" ht="13.5" customHeight="1">
      <c r="A2" s="522" t="s">
        <v>422</v>
      </c>
      <c r="B2" s="522" t="s">
        <v>423</v>
      </c>
      <c r="C2" s="522" t="s">
        <v>424</v>
      </c>
      <c r="D2" s="522" t="s">
        <v>425</v>
      </c>
      <c r="E2" s="522" t="s">
        <v>426</v>
      </c>
      <c r="F2" s="221"/>
      <c r="G2" s="221"/>
      <c r="H2" s="522" t="s">
        <v>427</v>
      </c>
      <c r="I2" s="522" t="s">
        <v>428</v>
      </c>
      <c r="J2" s="523" t="s">
        <v>17</v>
      </c>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row>
    <row r="3" spans="1:37" s="231" customFormat="1" ht="137.25" customHeight="1">
      <c r="A3" s="522"/>
      <c r="B3" s="522"/>
      <c r="C3" s="522"/>
      <c r="D3" s="522"/>
      <c r="E3" s="522"/>
      <c r="F3" s="222" t="s">
        <v>118</v>
      </c>
      <c r="G3" s="222" t="s">
        <v>119</v>
      </c>
      <c r="H3" s="522"/>
      <c r="I3" s="522"/>
      <c r="J3" s="226" t="s">
        <v>430</v>
      </c>
      <c r="K3" s="226" t="s">
        <v>431</v>
      </c>
      <c r="L3" s="227" t="s">
        <v>433</v>
      </c>
      <c r="M3" s="227" t="s">
        <v>434</v>
      </c>
      <c r="N3" s="227" t="s">
        <v>125</v>
      </c>
      <c r="O3" s="227" t="s">
        <v>436</v>
      </c>
      <c r="P3" s="228" t="s">
        <v>437</v>
      </c>
      <c r="Q3" s="223" t="s">
        <v>440</v>
      </c>
      <c r="R3" s="223" t="s">
        <v>441</v>
      </c>
      <c r="S3" s="223" t="s">
        <v>121</v>
      </c>
      <c r="T3" s="223" t="s">
        <v>122</v>
      </c>
      <c r="U3" s="223" t="s">
        <v>80</v>
      </c>
      <c r="V3" s="223" t="s">
        <v>81</v>
      </c>
      <c r="W3" s="223" t="s">
        <v>123</v>
      </c>
      <c r="X3" s="223" t="s">
        <v>124</v>
      </c>
      <c r="Y3" s="224" t="s">
        <v>445</v>
      </c>
      <c r="Z3" s="224" t="s">
        <v>447</v>
      </c>
      <c r="AA3" s="225" t="s">
        <v>126</v>
      </c>
      <c r="AB3" s="224" t="s">
        <v>449</v>
      </c>
      <c r="AC3" s="229" t="s">
        <v>450</v>
      </c>
      <c r="AD3" s="230" t="s">
        <v>451</v>
      </c>
      <c r="AE3" s="230" t="s">
        <v>82</v>
      </c>
      <c r="AF3" s="230" t="s">
        <v>127</v>
      </c>
      <c r="AG3" s="230" t="s">
        <v>83</v>
      </c>
      <c r="AH3" s="230" t="s">
        <v>84</v>
      </c>
      <c r="AI3" s="230" t="s">
        <v>85</v>
      </c>
      <c r="AJ3" s="230" t="s">
        <v>86</v>
      </c>
      <c r="AK3" s="225" t="s">
        <v>455</v>
      </c>
    </row>
    <row r="4" spans="1:40" s="199" customFormat="1" ht="54.75" customHeight="1">
      <c r="A4" s="200">
        <v>1</v>
      </c>
      <c r="B4" s="23">
        <v>1</v>
      </c>
      <c r="C4" s="23">
        <v>1</v>
      </c>
      <c r="D4" s="23">
        <v>21005</v>
      </c>
      <c r="E4" s="23" t="s">
        <v>3</v>
      </c>
      <c r="F4" s="23"/>
      <c r="G4" s="23"/>
      <c r="H4" s="160"/>
      <c r="I4" s="160"/>
      <c r="J4" s="198">
        <v>1</v>
      </c>
      <c r="K4" s="23" t="s">
        <v>469</v>
      </c>
      <c r="L4" s="201" t="s">
        <v>75</v>
      </c>
      <c r="M4" s="202">
        <v>122889.15</v>
      </c>
      <c r="N4" s="149"/>
      <c r="O4" s="149"/>
      <c r="P4" s="185"/>
      <c r="Q4" s="186"/>
      <c r="R4" s="212"/>
      <c r="S4" s="212"/>
      <c r="T4" s="212"/>
      <c r="U4" s="186"/>
      <c r="V4" s="186"/>
      <c r="W4" s="186"/>
      <c r="X4" s="186"/>
      <c r="Y4" s="180"/>
      <c r="Z4" s="180"/>
      <c r="AA4" s="164"/>
      <c r="AB4" s="180"/>
      <c r="AC4" s="187"/>
      <c r="AD4" s="148"/>
      <c r="AE4" s="148"/>
      <c r="AF4" s="148"/>
      <c r="AG4" s="148"/>
      <c r="AH4" s="148"/>
      <c r="AI4" s="148"/>
      <c r="AJ4" s="148"/>
      <c r="AK4" s="34" t="s">
        <v>74</v>
      </c>
      <c r="AL4" s="59"/>
      <c r="AM4" s="59"/>
      <c r="AN4" s="59"/>
    </row>
    <row r="5" spans="1:40" s="199" customFormat="1" ht="161.25" customHeight="1">
      <c r="A5" s="200"/>
      <c r="B5" s="23"/>
      <c r="C5" s="23"/>
      <c r="D5" s="23"/>
      <c r="E5" s="23"/>
      <c r="F5" s="23"/>
      <c r="G5" s="23"/>
      <c r="H5" s="160"/>
      <c r="I5" s="160"/>
      <c r="J5" s="198"/>
      <c r="K5" s="23"/>
      <c r="L5" s="201"/>
      <c r="M5" s="202"/>
      <c r="N5" s="205" t="s">
        <v>77</v>
      </c>
      <c r="O5" s="164">
        <v>107528.52</v>
      </c>
      <c r="P5" s="185" t="s">
        <v>38</v>
      </c>
      <c r="Q5" s="186" t="s">
        <v>70</v>
      </c>
      <c r="R5" s="212" t="s">
        <v>73</v>
      </c>
      <c r="S5" s="234" t="s">
        <v>128</v>
      </c>
      <c r="T5" s="233">
        <v>97753.2</v>
      </c>
      <c r="U5" s="186" t="s">
        <v>129</v>
      </c>
      <c r="V5" s="14" t="s">
        <v>130</v>
      </c>
      <c r="W5" s="14"/>
      <c r="X5" s="186" t="s">
        <v>131</v>
      </c>
      <c r="Y5" s="180" t="s">
        <v>70</v>
      </c>
      <c r="Z5" s="180"/>
      <c r="AA5" s="164">
        <v>89650.98</v>
      </c>
      <c r="AB5" s="180"/>
      <c r="AC5" s="187"/>
      <c r="AD5" s="148"/>
      <c r="AE5" s="148"/>
      <c r="AF5" s="148"/>
      <c r="AG5" s="148"/>
      <c r="AH5" s="148"/>
      <c r="AI5" s="148"/>
      <c r="AJ5" s="148"/>
      <c r="AK5" s="34"/>
      <c r="AL5" s="59"/>
      <c r="AM5" s="59"/>
      <c r="AN5" s="59"/>
    </row>
    <row r="6" spans="1:40" s="199" customFormat="1" ht="64.5" customHeight="1">
      <c r="A6" s="200"/>
      <c r="B6" s="23"/>
      <c r="C6" s="23"/>
      <c r="D6" s="23"/>
      <c r="E6" s="23"/>
      <c r="F6" s="23"/>
      <c r="G6" s="23"/>
      <c r="H6" s="160"/>
      <c r="I6" s="160"/>
      <c r="J6" s="198"/>
      <c r="K6" s="23"/>
      <c r="L6" s="201"/>
      <c r="M6" s="202"/>
      <c r="N6" s="205" t="s">
        <v>76</v>
      </c>
      <c r="O6" s="164">
        <v>21980</v>
      </c>
      <c r="P6" s="185" t="s">
        <v>38</v>
      </c>
      <c r="Q6" s="186" t="s">
        <v>78</v>
      </c>
      <c r="R6" s="212" t="s">
        <v>79</v>
      </c>
      <c r="S6" s="235" t="s">
        <v>132</v>
      </c>
      <c r="T6" s="236">
        <v>19900</v>
      </c>
      <c r="U6" s="186" t="s">
        <v>133</v>
      </c>
      <c r="V6" s="186"/>
      <c r="W6" s="186"/>
      <c r="X6" s="232" t="s">
        <v>134</v>
      </c>
      <c r="Y6" s="180" t="s">
        <v>78</v>
      </c>
      <c r="Z6" s="180"/>
      <c r="AA6" s="164">
        <v>19900</v>
      </c>
      <c r="AB6" s="180"/>
      <c r="AC6" s="187"/>
      <c r="AD6" s="148"/>
      <c r="AE6" s="148"/>
      <c r="AF6" s="148"/>
      <c r="AG6" s="148"/>
      <c r="AH6" s="148"/>
      <c r="AI6" s="148"/>
      <c r="AJ6" s="148"/>
      <c r="AK6" s="34" t="s">
        <v>74</v>
      </c>
      <c r="AL6" s="59"/>
      <c r="AM6" s="59"/>
      <c r="AN6" s="59"/>
    </row>
    <row r="7" spans="1:37" s="4" customFormat="1" ht="73.5" customHeight="1">
      <c r="A7" s="155">
        <v>1</v>
      </c>
      <c r="B7" s="156">
        <v>5</v>
      </c>
      <c r="C7" s="156">
        <v>1</v>
      </c>
      <c r="D7" s="156">
        <v>21500</v>
      </c>
      <c r="E7" s="156" t="s">
        <v>457</v>
      </c>
      <c r="F7" s="156"/>
      <c r="G7" s="156"/>
      <c r="H7" s="157" t="s">
        <v>458</v>
      </c>
      <c r="I7" s="156" t="s">
        <v>459</v>
      </c>
      <c r="J7" s="188">
        <v>18</v>
      </c>
      <c r="K7" s="156" t="s">
        <v>469</v>
      </c>
      <c r="L7" s="156" t="s">
        <v>4</v>
      </c>
      <c r="M7" s="158">
        <v>600000</v>
      </c>
      <c r="N7" s="11"/>
      <c r="O7" s="11"/>
      <c r="P7" s="12"/>
      <c r="Q7" s="14"/>
      <c r="R7" s="213"/>
      <c r="S7" s="213"/>
      <c r="T7" s="236"/>
      <c r="U7" s="14"/>
      <c r="V7" s="14"/>
      <c r="W7" s="14"/>
      <c r="X7" s="14"/>
      <c r="Y7" s="180"/>
      <c r="Z7" s="15"/>
      <c r="AA7" s="17"/>
      <c r="AB7" s="15"/>
      <c r="AC7" s="18"/>
      <c r="AD7" s="19"/>
      <c r="AE7" s="19"/>
      <c r="AF7" s="19"/>
      <c r="AG7" s="19"/>
      <c r="AH7" s="19"/>
      <c r="AI7" s="19"/>
      <c r="AJ7" s="19"/>
      <c r="AK7" s="17" t="s">
        <v>63</v>
      </c>
    </row>
    <row r="8" spans="1:37" s="4" customFormat="1" ht="69" customHeight="1">
      <c r="A8" s="155">
        <v>5</v>
      </c>
      <c r="B8" s="156">
        <v>1</v>
      </c>
      <c r="C8" s="156">
        <v>1</v>
      </c>
      <c r="D8" s="156">
        <v>25104</v>
      </c>
      <c r="E8" s="152" t="s">
        <v>462</v>
      </c>
      <c r="F8" s="152"/>
      <c r="G8" s="152"/>
      <c r="H8" s="157" t="s">
        <v>463</v>
      </c>
      <c r="I8" s="156" t="s">
        <v>464</v>
      </c>
      <c r="J8" s="188">
        <v>56</v>
      </c>
      <c r="K8" s="152" t="s">
        <v>19</v>
      </c>
      <c r="L8" s="156" t="s">
        <v>20</v>
      </c>
      <c r="M8" s="158">
        <v>50000</v>
      </c>
      <c r="N8" s="175"/>
      <c r="O8" s="164"/>
      <c r="P8" s="31"/>
      <c r="Q8" s="150" t="s">
        <v>59</v>
      </c>
      <c r="R8" s="214" t="s">
        <v>60</v>
      </c>
      <c r="S8" s="214"/>
      <c r="T8" s="237"/>
      <c r="U8" s="34"/>
      <c r="V8" s="34"/>
      <c r="W8" s="34"/>
      <c r="X8" s="34"/>
      <c r="Y8" s="33"/>
      <c r="Z8" s="33"/>
      <c r="AA8" s="32"/>
      <c r="AB8" s="35"/>
      <c r="AC8" s="38"/>
      <c r="AD8" s="39"/>
      <c r="AE8" s="39"/>
      <c r="AF8" s="39"/>
      <c r="AG8" s="39"/>
      <c r="AH8" s="39"/>
      <c r="AI8" s="39"/>
      <c r="AJ8" s="39"/>
      <c r="AK8" s="31"/>
    </row>
    <row r="9" spans="1:37" s="4" customFormat="1" ht="78.75" customHeight="1">
      <c r="A9" s="155"/>
      <c r="B9" s="156"/>
      <c r="C9" s="156"/>
      <c r="D9" s="156"/>
      <c r="E9" s="152"/>
      <c r="F9" s="152"/>
      <c r="G9" s="152"/>
      <c r="H9" s="157"/>
      <c r="I9" s="156"/>
      <c r="J9" s="189"/>
      <c r="K9" s="152"/>
      <c r="L9" s="156"/>
      <c r="M9" s="158"/>
      <c r="N9" s="197" t="s">
        <v>57</v>
      </c>
      <c r="O9" s="164">
        <v>6240</v>
      </c>
      <c r="P9" s="31" t="s">
        <v>58</v>
      </c>
      <c r="Q9" s="150"/>
      <c r="R9" s="214"/>
      <c r="S9" s="232" t="s">
        <v>135</v>
      </c>
      <c r="T9" s="237">
        <v>6000</v>
      </c>
      <c r="U9" s="34" t="s">
        <v>136</v>
      </c>
      <c r="V9" s="34"/>
      <c r="W9" s="34"/>
      <c r="X9" s="207" t="s">
        <v>88</v>
      </c>
      <c r="Y9" s="150" t="s">
        <v>59</v>
      </c>
      <c r="Z9" s="33"/>
      <c r="AA9" s="32">
        <v>6000</v>
      </c>
      <c r="AB9" s="35">
        <v>41162</v>
      </c>
      <c r="AC9" s="38">
        <v>10</v>
      </c>
      <c r="AD9" s="39"/>
      <c r="AE9" s="58">
        <v>41166</v>
      </c>
      <c r="AF9" s="58"/>
      <c r="AG9" s="39"/>
      <c r="AH9" s="39"/>
      <c r="AI9" s="39"/>
      <c r="AJ9" s="39"/>
      <c r="AK9" s="31"/>
    </row>
    <row r="10" spans="1:37" s="4" customFormat="1" ht="120" customHeight="1">
      <c r="A10" s="155"/>
      <c r="B10" s="156"/>
      <c r="C10" s="156"/>
      <c r="D10" s="156"/>
      <c r="E10" s="152"/>
      <c r="F10" s="152"/>
      <c r="G10" s="152"/>
      <c r="H10" s="157"/>
      <c r="I10" s="156"/>
      <c r="J10" s="189"/>
      <c r="K10" s="152"/>
      <c r="L10" s="156"/>
      <c r="M10" s="158"/>
      <c r="N10" s="197" t="s">
        <v>61</v>
      </c>
      <c r="O10" s="164">
        <v>33880</v>
      </c>
      <c r="P10" s="31" t="s">
        <v>58</v>
      </c>
      <c r="Q10" s="35"/>
      <c r="R10" s="214"/>
      <c r="S10" s="239" t="s">
        <v>137</v>
      </c>
      <c r="T10" s="237">
        <v>28000</v>
      </c>
      <c r="U10" s="34" t="s">
        <v>136</v>
      </c>
      <c r="V10" s="34"/>
      <c r="W10" s="34"/>
      <c r="X10" s="216" t="s">
        <v>89</v>
      </c>
      <c r="Y10" s="150" t="s">
        <v>59</v>
      </c>
      <c r="Z10" s="33"/>
      <c r="AA10" s="32">
        <v>28000</v>
      </c>
      <c r="AB10" s="35">
        <v>41232</v>
      </c>
      <c r="AC10" s="38">
        <v>40</v>
      </c>
      <c r="AD10" s="39"/>
      <c r="AE10" s="39"/>
      <c r="AF10" s="39"/>
      <c r="AG10" s="39"/>
      <c r="AH10" s="39"/>
      <c r="AI10" s="39"/>
      <c r="AJ10" s="39"/>
      <c r="AK10" s="31" t="s">
        <v>91</v>
      </c>
    </row>
    <row r="11" spans="1:37" s="4" customFormat="1" ht="92.25" customHeight="1">
      <c r="A11" s="155"/>
      <c r="B11" s="156"/>
      <c r="C11" s="156"/>
      <c r="D11" s="156"/>
      <c r="E11" s="152"/>
      <c r="F11" s="152"/>
      <c r="G11" s="152"/>
      <c r="H11" s="157"/>
      <c r="I11" s="156"/>
      <c r="J11" s="189"/>
      <c r="K11" s="152"/>
      <c r="L11" s="156"/>
      <c r="M11" s="158"/>
      <c r="N11" s="197" t="s">
        <v>62</v>
      </c>
      <c r="O11" s="164">
        <v>8470</v>
      </c>
      <c r="P11" s="31" t="s">
        <v>58</v>
      </c>
      <c r="Q11" s="35"/>
      <c r="R11" s="214"/>
      <c r="S11" s="238" t="s">
        <v>138</v>
      </c>
      <c r="T11" s="233">
        <v>7000</v>
      </c>
      <c r="U11" s="34" t="s">
        <v>136</v>
      </c>
      <c r="V11" s="34"/>
      <c r="W11" s="34"/>
      <c r="X11" s="216" t="s">
        <v>90</v>
      </c>
      <c r="Y11" s="150" t="s">
        <v>59</v>
      </c>
      <c r="Z11" s="33"/>
      <c r="AA11" s="32">
        <v>7000</v>
      </c>
      <c r="AB11" s="35">
        <v>41242</v>
      </c>
      <c r="AC11" s="38">
        <v>20</v>
      </c>
      <c r="AD11" s="39"/>
      <c r="AE11" s="58">
        <v>41257</v>
      </c>
      <c r="AF11" s="58"/>
      <c r="AG11" s="39"/>
      <c r="AH11" s="39"/>
      <c r="AI11" s="39"/>
      <c r="AJ11" s="39"/>
      <c r="AK11" s="31"/>
    </row>
    <row r="12" spans="1:37" s="4" customFormat="1" ht="76.5" customHeight="1">
      <c r="A12" s="155">
        <v>5</v>
      </c>
      <c r="B12" s="156">
        <v>1</v>
      </c>
      <c r="C12" s="156">
        <v>1</v>
      </c>
      <c r="D12" s="156">
        <v>25106</v>
      </c>
      <c r="E12" s="156" t="s">
        <v>466</v>
      </c>
      <c r="F12" s="156"/>
      <c r="G12" s="156"/>
      <c r="H12" s="157" t="s">
        <v>463</v>
      </c>
      <c r="I12" s="156" t="s">
        <v>464</v>
      </c>
      <c r="J12" s="189">
        <v>57</v>
      </c>
      <c r="K12" s="152" t="s">
        <v>469</v>
      </c>
      <c r="L12" s="156" t="s">
        <v>5</v>
      </c>
      <c r="M12" s="158">
        <v>2125000</v>
      </c>
      <c r="N12" s="11"/>
      <c r="O12" s="11"/>
      <c r="P12" s="12"/>
      <c r="Q12" s="14"/>
      <c r="R12" s="213"/>
      <c r="S12" s="213"/>
      <c r="T12" s="236"/>
      <c r="U12" s="14"/>
      <c r="V12" s="14"/>
      <c r="W12" s="14"/>
      <c r="X12" s="14"/>
      <c r="Y12" s="180"/>
      <c r="Z12" s="15"/>
      <c r="AA12" s="17"/>
      <c r="AB12" s="15"/>
      <c r="AC12" s="18"/>
      <c r="AD12" s="19"/>
      <c r="AE12" s="19"/>
      <c r="AF12" s="19"/>
      <c r="AG12" s="19"/>
      <c r="AH12" s="19"/>
      <c r="AI12" s="19"/>
      <c r="AJ12" s="19"/>
      <c r="AK12" s="17" t="s">
        <v>92</v>
      </c>
    </row>
    <row r="13" spans="1:40" s="4" customFormat="1" ht="90" customHeight="1">
      <c r="A13" s="155">
        <v>5</v>
      </c>
      <c r="B13" s="156">
        <v>2</v>
      </c>
      <c r="C13" s="156">
        <v>1</v>
      </c>
      <c r="D13" s="156">
        <v>25204</v>
      </c>
      <c r="E13" s="156" t="s">
        <v>36</v>
      </c>
      <c r="F13" s="156" t="s">
        <v>120</v>
      </c>
      <c r="G13" s="156">
        <v>341620508</v>
      </c>
      <c r="H13" s="157" t="s">
        <v>463</v>
      </c>
      <c r="I13" s="156" t="s">
        <v>464</v>
      </c>
      <c r="J13" s="189">
        <v>59</v>
      </c>
      <c r="K13" s="152" t="s">
        <v>469</v>
      </c>
      <c r="L13" s="156" t="s">
        <v>37</v>
      </c>
      <c r="M13" s="158">
        <v>935</v>
      </c>
      <c r="N13" s="149"/>
      <c r="O13" s="149"/>
      <c r="P13" s="185" t="s">
        <v>38</v>
      </c>
      <c r="Q13" s="186" t="s">
        <v>40</v>
      </c>
      <c r="R13" s="212" t="s">
        <v>39</v>
      </c>
      <c r="S13" s="232" t="s">
        <v>139</v>
      </c>
      <c r="T13" s="236">
        <v>850</v>
      </c>
      <c r="U13" s="186" t="s">
        <v>93</v>
      </c>
      <c r="V13" s="186"/>
      <c r="W13" s="186"/>
      <c r="X13" s="206" t="s">
        <v>94</v>
      </c>
      <c r="Y13" s="180" t="s">
        <v>40</v>
      </c>
      <c r="Z13" s="180">
        <v>41011</v>
      </c>
      <c r="AA13" s="164">
        <v>850</v>
      </c>
      <c r="AB13" s="180">
        <v>41072</v>
      </c>
      <c r="AC13" s="187" t="s">
        <v>64</v>
      </c>
      <c r="AD13" s="148">
        <v>1</v>
      </c>
      <c r="AE13" s="147">
        <v>41076</v>
      </c>
      <c r="AF13" s="147"/>
      <c r="AG13" s="209">
        <v>5</v>
      </c>
      <c r="AH13" s="159">
        <v>935</v>
      </c>
      <c r="AI13" s="148" t="s">
        <v>117</v>
      </c>
      <c r="AJ13" s="148"/>
      <c r="AK13" s="34" t="s">
        <v>95</v>
      </c>
      <c r="AL13" s="59"/>
      <c r="AM13" s="59"/>
      <c r="AN13" s="59"/>
    </row>
    <row r="14" spans="1:37" s="4" customFormat="1" ht="63" customHeight="1">
      <c r="A14" s="155">
        <v>5</v>
      </c>
      <c r="B14" s="156">
        <v>2</v>
      </c>
      <c r="C14" s="156">
        <v>1</v>
      </c>
      <c r="D14" s="156">
        <v>25204</v>
      </c>
      <c r="E14" s="156" t="s">
        <v>2</v>
      </c>
      <c r="F14" s="156"/>
      <c r="G14" s="156"/>
      <c r="H14" s="157" t="s">
        <v>463</v>
      </c>
      <c r="I14" s="156" t="s">
        <v>464</v>
      </c>
      <c r="J14" s="188">
        <v>60</v>
      </c>
      <c r="K14" s="152" t="s">
        <v>469</v>
      </c>
      <c r="L14" s="156" t="s">
        <v>6</v>
      </c>
      <c r="M14" s="158">
        <v>50000</v>
      </c>
      <c r="N14" s="31"/>
      <c r="O14" s="164"/>
      <c r="P14" s="31"/>
      <c r="Q14" s="35"/>
      <c r="R14" s="214"/>
      <c r="S14" s="214"/>
      <c r="T14" s="237"/>
      <c r="U14" s="34"/>
      <c r="V14" s="34"/>
      <c r="W14" s="34"/>
      <c r="X14" s="34"/>
      <c r="Y14" s="180"/>
      <c r="Z14" s="33"/>
      <c r="AA14" s="32"/>
      <c r="AB14" s="35"/>
      <c r="AC14" s="38"/>
      <c r="AD14" s="39"/>
      <c r="AE14" s="39"/>
      <c r="AF14" s="39"/>
      <c r="AG14" s="39"/>
      <c r="AH14" s="39"/>
      <c r="AI14" s="39"/>
      <c r="AJ14" s="39"/>
      <c r="AK14" s="31" t="s">
        <v>65</v>
      </c>
    </row>
    <row r="15" spans="1:37" s="4" customFormat="1" ht="102" customHeight="1">
      <c r="A15" s="155">
        <v>5</v>
      </c>
      <c r="B15" s="156">
        <v>2</v>
      </c>
      <c r="C15" s="156">
        <v>1</v>
      </c>
      <c r="D15" s="156">
        <v>25206</v>
      </c>
      <c r="E15" s="156" t="s">
        <v>7</v>
      </c>
      <c r="F15" s="156"/>
      <c r="G15" s="156"/>
      <c r="H15" s="157" t="s">
        <v>463</v>
      </c>
      <c r="I15" s="156" t="s">
        <v>464</v>
      </c>
      <c r="J15" s="189">
        <v>61</v>
      </c>
      <c r="K15" s="152" t="s">
        <v>469</v>
      </c>
      <c r="L15" s="156" t="s">
        <v>8</v>
      </c>
      <c r="M15" s="158">
        <v>580000</v>
      </c>
      <c r="N15" s="31"/>
      <c r="O15" s="164"/>
      <c r="P15" s="31"/>
      <c r="Q15" s="35"/>
      <c r="R15" s="214"/>
      <c r="S15" s="214"/>
      <c r="T15" s="214"/>
      <c r="U15" s="34"/>
      <c r="V15" s="34"/>
      <c r="W15" s="34"/>
      <c r="X15" s="34"/>
      <c r="Y15" s="33"/>
      <c r="Z15" s="33"/>
      <c r="AA15" s="32"/>
      <c r="AB15" s="35"/>
      <c r="AC15" s="38"/>
      <c r="AD15" s="39"/>
      <c r="AE15" s="39"/>
      <c r="AF15" s="39"/>
      <c r="AG15" s="39"/>
      <c r="AH15" s="39"/>
      <c r="AI15" s="39"/>
      <c r="AJ15" s="39"/>
      <c r="AK15" s="31" t="s">
        <v>66</v>
      </c>
    </row>
    <row r="16" spans="1:37" s="4" customFormat="1" ht="84" customHeight="1">
      <c r="A16" s="155"/>
      <c r="B16" s="156"/>
      <c r="C16" s="156"/>
      <c r="D16" s="156"/>
      <c r="E16" s="156"/>
      <c r="F16" s="156"/>
      <c r="G16" s="156"/>
      <c r="H16" s="157"/>
      <c r="I16" s="156"/>
      <c r="J16" s="189"/>
      <c r="K16" s="152"/>
      <c r="L16" s="156"/>
      <c r="M16" s="158"/>
      <c r="N16" s="31" t="s">
        <v>96</v>
      </c>
      <c r="O16" s="164">
        <v>15313.02</v>
      </c>
      <c r="P16" s="31" t="s">
        <v>27</v>
      </c>
      <c r="Q16" s="35"/>
      <c r="R16" s="214" t="s">
        <v>28</v>
      </c>
      <c r="S16" s="232" t="s">
        <v>140</v>
      </c>
      <c r="T16" s="240">
        <v>12449.61</v>
      </c>
      <c r="U16" s="34" t="s">
        <v>93</v>
      </c>
      <c r="V16" s="34"/>
      <c r="W16" s="34"/>
      <c r="X16" s="210" t="s">
        <v>97</v>
      </c>
      <c r="Y16" s="180" t="s">
        <v>29</v>
      </c>
      <c r="Z16" s="33">
        <v>40967</v>
      </c>
      <c r="AA16" s="32">
        <v>12449.61</v>
      </c>
      <c r="AB16" s="35">
        <v>40973</v>
      </c>
      <c r="AC16" s="37">
        <v>22</v>
      </c>
      <c r="AD16" s="168">
        <v>1</v>
      </c>
      <c r="AE16" s="58">
        <v>40994</v>
      </c>
      <c r="AF16" s="58"/>
      <c r="AG16" s="168" t="s">
        <v>98</v>
      </c>
      <c r="AH16" s="163">
        <v>15313.02</v>
      </c>
      <c r="AI16" s="168" t="s">
        <v>116</v>
      </c>
      <c r="AJ16" s="163">
        <v>13694.57</v>
      </c>
      <c r="AK16" s="31"/>
    </row>
    <row r="17" spans="1:37" s="4" customFormat="1" ht="81" customHeight="1">
      <c r="A17" s="155">
        <v>5</v>
      </c>
      <c r="B17" s="156">
        <v>2</v>
      </c>
      <c r="C17" s="156">
        <v>1</v>
      </c>
      <c r="D17" s="156">
        <v>25206</v>
      </c>
      <c r="E17" s="156" t="s">
        <v>7</v>
      </c>
      <c r="F17" s="156"/>
      <c r="G17" s="156"/>
      <c r="H17" s="157" t="s">
        <v>463</v>
      </c>
      <c r="I17" s="156" t="s">
        <v>464</v>
      </c>
      <c r="J17" s="188">
        <v>62</v>
      </c>
      <c r="K17" s="152" t="s">
        <v>469</v>
      </c>
      <c r="L17" s="156" t="s">
        <v>9</v>
      </c>
      <c r="M17" s="158">
        <v>100000</v>
      </c>
      <c r="N17" s="31"/>
      <c r="O17" s="164"/>
      <c r="P17" s="31"/>
      <c r="Q17" s="35"/>
      <c r="R17" s="214"/>
      <c r="S17" s="214"/>
      <c r="T17" s="214"/>
      <c r="U17" s="34"/>
      <c r="V17" s="34"/>
      <c r="W17" s="34"/>
      <c r="X17" s="34"/>
      <c r="Y17" s="33"/>
      <c r="Z17" s="33"/>
      <c r="AA17" s="32"/>
      <c r="AB17" s="35"/>
      <c r="AC17" s="38"/>
      <c r="AD17" s="39"/>
      <c r="AE17" s="39"/>
      <c r="AF17" s="39"/>
      <c r="AG17" s="39"/>
      <c r="AH17" s="39"/>
      <c r="AI17" s="39"/>
      <c r="AJ17" s="39"/>
      <c r="AK17" s="31"/>
    </row>
    <row r="18" spans="1:37" s="4" customFormat="1" ht="66.75" customHeight="1">
      <c r="A18" s="155">
        <v>5</v>
      </c>
      <c r="B18" s="156">
        <v>2</v>
      </c>
      <c r="C18" s="156">
        <v>1</v>
      </c>
      <c r="D18" s="156">
        <v>25206</v>
      </c>
      <c r="E18" s="156" t="s">
        <v>7</v>
      </c>
      <c r="F18" s="156"/>
      <c r="G18" s="156"/>
      <c r="H18" s="157" t="s">
        <v>463</v>
      </c>
      <c r="I18" s="156" t="s">
        <v>464</v>
      </c>
      <c r="J18" s="189">
        <v>63</v>
      </c>
      <c r="K18" s="152" t="s">
        <v>469</v>
      </c>
      <c r="L18" s="156" t="s">
        <v>10</v>
      </c>
      <c r="M18" s="158">
        <v>110000</v>
      </c>
      <c r="N18" s="31"/>
      <c r="O18" s="164"/>
      <c r="P18" s="31"/>
      <c r="Q18" s="35"/>
      <c r="R18" s="214"/>
      <c r="S18" s="214"/>
      <c r="T18" s="214"/>
      <c r="U18" s="34"/>
      <c r="V18" s="34"/>
      <c r="W18" s="34"/>
      <c r="X18" s="34"/>
      <c r="Y18" s="33"/>
      <c r="Z18" s="33"/>
      <c r="AA18" s="32"/>
      <c r="AB18" s="35"/>
      <c r="AC18" s="38"/>
      <c r="AD18" s="39"/>
      <c r="AE18" s="39"/>
      <c r="AF18" s="39"/>
      <c r="AG18" s="39"/>
      <c r="AH18" s="39"/>
      <c r="AI18" s="39"/>
      <c r="AJ18" s="39"/>
      <c r="AK18" s="31" t="s">
        <v>67</v>
      </c>
    </row>
    <row r="19" spans="1:37" s="4" customFormat="1" ht="148.5" customHeight="1">
      <c r="A19" s="155">
        <v>5</v>
      </c>
      <c r="B19" s="156">
        <v>2</v>
      </c>
      <c r="C19" s="156">
        <v>1</v>
      </c>
      <c r="D19" s="156">
        <v>25206</v>
      </c>
      <c r="E19" s="156" t="s">
        <v>7</v>
      </c>
      <c r="F19" s="156"/>
      <c r="G19" s="156"/>
      <c r="H19" s="157" t="s">
        <v>11</v>
      </c>
      <c r="I19" s="156" t="s">
        <v>464</v>
      </c>
      <c r="J19" s="188">
        <v>64</v>
      </c>
      <c r="K19" s="152" t="s">
        <v>469</v>
      </c>
      <c r="L19" s="156" t="s">
        <v>12</v>
      </c>
      <c r="M19" s="158">
        <v>160000</v>
      </c>
      <c r="N19" s="175"/>
      <c r="O19" s="164"/>
      <c r="P19" s="31"/>
      <c r="Q19" s="35"/>
      <c r="R19" s="214"/>
      <c r="S19" s="214"/>
      <c r="T19" s="214"/>
      <c r="U19" s="34"/>
      <c r="V19" s="34"/>
      <c r="W19" s="34"/>
      <c r="X19" s="34"/>
      <c r="Y19" s="33"/>
      <c r="Z19" s="33"/>
      <c r="AA19" s="32"/>
      <c r="AB19" s="35"/>
      <c r="AC19" s="38"/>
      <c r="AD19" s="39"/>
      <c r="AE19" s="39"/>
      <c r="AF19" s="39"/>
      <c r="AG19" s="39"/>
      <c r="AH19" s="39"/>
      <c r="AI19" s="39"/>
      <c r="AJ19" s="39"/>
      <c r="AK19" s="211" t="s">
        <v>99</v>
      </c>
    </row>
    <row r="20" spans="1:37" s="4" customFormat="1" ht="80.25" customHeight="1">
      <c r="A20" s="155">
        <v>5</v>
      </c>
      <c r="B20" s="156">
        <v>2</v>
      </c>
      <c r="C20" s="156">
        <v>1</v>
      </c>
      <c r="D20" s="156">
        <v>25208</v>
      </c>
      <c r="E20" s="156" t="s">
        <v>471</v>
      </c>
      <c r="F20" s="156"/>
      <c r="G20" s="156"/>
      <c r="H20" s="157" t="s">
        <v>463</v>
      </c>
      <c r="I20" s="156" t="s">
        <v>464</v>
      </c>
      <c r="J20" s="189">
        <v>67</v>
      </c>
      <c r="K20" s="152" t="s">
        <v>469</v>
      </c>
      <c r="L20" s="156" t="s">
        <v>13</v>
      </c>
      <c r="M20" s="158">
        <v>195000</v>
      </c>
      <c r="N20" s="175"/>
      <c r="O20" s="164"/>
      <c r="P20" s="31" t="s">
        <v>25</v>
      </c>
      <c r="Q20" s="150" t="s">
        <v>23</v>
      </c>
      <c r="R20" s="214" t="s">
        <v>24</v>
      </c>
      <c r="S20" s="214"/>
      <c r="T20" s="214"/>
      <c r="U20" s="34"/>
      <c r="V20" s="34"/>
      <c r="W20" s="34"/>
      <c r="X20" s="34"/>
      <c r="Y20" s="180"/>
      <c r="Z20" s="33"/>
      <c r="AA20" s="32"/>
      <c r="AB20" s="35"/>
      <c r="AC20" s="38"/>
      <c r="AD20" s="39"/>
      <c r="AE20" s="39"/>
      <c r="AF20" s="39"/>
      <c r="AG20" s="39"/>
      <c r="AH20" s="39"/>
      <c r="AI20" s="39"/>
      <c r="AJ20" s="39"/>
      <c r="AK20" s="31" t="s">
        <v>26</v>
      </c>
    </row>
    <row r="21" spans="1:37" s="4" customFormat="1" ht="63" customHeight="1">
      <c r="A21" s="151"/>
      <c r="B21" s="152"/>
      <c r="C21" s="152"/>
      <c r="D21" s="152"/>
      <c r="E21" s="152"/>
      <c r="F21" s="152"/>
      <c r="G21" s="152"/>
      <c r="H21" s="153"/>
      <c r="I21" s="152"/>
      <c r="J21" s="189"/>
      <c r="K21" s="152"/>
      <c r="L21" s="152"/>
      <c r="M21" s="154"/>
      <c r="N21" s="165" t="s">
        <v>47</v>
      </c>
      <c r="O21" s="164">
        <v>117619.96</v>
      </c>
      <c r="P21" s="31"/>
      <c r="Q21" s="150"/>
      <c r="R21" s="214"/>
      <c r="S21" s="242" t="s">
        <v>141</v>
      </c>
      <c r="T21" s="241">
        <v>116133.65</v>
      </c>
      <c r="U21" s="34" t="s">
        <v>100</v>
      </c>
      <c r="V21" s="34"/>
      <c r="W21" s="34"/>
      <c r="X21" s="216" t="s">
        <v>101</v>
      </c>
      <c r="Y21" s="180" t="s">
        <v>41</v>
      </c>
      <c r="Z21" s="33">
        <v>41173</v>
      </c>
      <c r="AA21" s="32">
        <v>106927.24</v>
      </c>
      <c r="AB21" s="35">
        <v>41099</v>
      </c>
      <c r="AC21" s="37" t="s">
        <v>54</v>
      </c>
      <c r="AD21" s="168">
        <v>1</v>
      </c>
      <c r="AE21" s="58">
        <v>41177</v>
      </c>
      <c r="AF21" s="58"/>
      <c r="AG21" s="217">
        <v>80</v>
      </c>
      <c r="AH21" s="163">
        <v>194994.72</v>
      </c>
      <c r="AI21" s="168" t="s">
        <v>102</v>
      </c>
      <c r="AJ21" s="163">
        <v>117615.56</v>
      </c>
      <c r="AK21" s="31" t="s">
        <v>53</v>
      </c>
    </row>
    <row r="22" spans="1:37" s="4" customFormat="1" ht="85.5" customHeight="1">
      <c r="A22" s="151"/>
      <c r="B22" s="152"/>
      <c r="C22" s="152"/>
      <c r="D22" s="152"/>
      <c r="E22" s="152"/>
      <c r="F22" s="152"/>
      <c r="G22" s="152"/>
      <c r="H22" s="153"/>
      <c r="I22" s="152"/>
      <c r="J22" s="189"/>
      <c r="K22" s="152"/>
      <c r="L22" s="152"/>
      <c r="M22" s="154"/>
      <c r="N22" s="165" t="s">
        <v>48</v>
      </c>
      <c r="O22" s="164">
        <v>21568.25</v>
      </c>
      <c r="P22" s="31"/>
      <c r="Q22" s="150"/>
      <c r="R22" s="214"/>
      <c r="S22" s="243" t="s">
        <v>142</v>
      </c>
      <c r="T22" s="237">
        <v>19607.5</v>
      </c>
      <c r="U22" s="34" t="s">
        <v>93</v>
      </c>
      <c r="V22" s="34"/>
      <c r="W22" s="34"/>
      <c r="X22" s="216" t="s">
        <v>103</v>
      </c>
      <c r="Y22" s="180" t="s">
        <v>49</v>
      </c>
      <c r="Z22" s="33">
        <v>41110</v>
      </c>
      <c r="AA22" s="32">
        <v>19607.5</v>
      </c>
      <c r="AB22" s="35">
        <v>41101</v>
      </c>
      <c r="AC22" s="37" t="s">
        <v>55</v>
      </c>
      <c r="AD22" s="168">
        <v>1</v>
      </c>
      <c r="AE22" s="58">
        <v>41130</v>
      </c>
      <c r="AF22" s="58"/>
      <c r="AG22" s="217">
        <v>30</v>
      </c>
      <c r="AH22" s="163">
        <v>21568.25</v>
      </c>
      <c r="AI22" s="168" t="s">
        <v>104</v>
      </c>
      <c r="AJ22" s="163">
        <v>21568.25</v>
      </c>
      <c r="AK22" s="31"/>
    </row>
    <row r="23" spans="1:37" s="4" customFormat="1" ht="85.5" customHeight="1">
      <c r="A23" s="151"/>
      <c r="B23" s="152"/>
      <c r="C23" s="152"/>
      <c r="D23" s="152"/>
      <c r="E23" s="152"/>
      <c r="F23" s="152"/>
      <c r="G23" s="152"/>
      <c r="H23" s="153"/>
      <c r="I23" s="152"/>
      <c r="J23" s="189"/>
      <c r="K23" s="152"/>
      <c r="L23" s="152"/>
      <c r="M23" s="154"/>
      <c r="N23" s="165" t="s">
        <v>50</v>
      </c>
      <c r="O23" s="164">
        <v>21524.8</v>
      </c>
      <c r="P23" s="31"/>
      <c r="Q23" s="150"/>
      <c r="R23" s="214"/>
      <c r="S23" s="243" t="s">
        <v>143</v>
      </c>
      <c r="T23" s="237">
        <v>19568</v>
      </c>
      <c r="U23" s="34" t="s">
        <v>93</v>
      </c>
      <c r="V23" s="34"/>
      <c r="W23" s="34"/>
      <c r="X23" s="216" t="s">
        <v>103</v>
      </c>
      <c r="Y23" s="180" t="s">
        <v>51</v>
      </c>
      <c r="Z23" s="33">
        <v>41218</v>
      </c>
      <c r="AA23" s="32">
        <v>19568</v>
      </c>
      <c r="AB23" s="35">
        <v>41137</v>
      </c>
      <c r="AC23" s="37" t="s">
        <v>55</v>
      </c>
      <c r="AD23" s="168">
        <v>1</v>
      </c>
      <c r="AE23" s="58">
        <v>41166</v>
      </c>
      <c r="AF23" s="58"/>
      <c r="AG23" s="217">
        <v>30</v>
      </c>
      <c r="AH23" s="163">
        <v>21524.8</v>
      </c>
      <c r="AI23" s="217" t="s">
        <v>105</v>
      </c>
      <c r="AJ23" s="163">
        <v>21524.8</v>
      </c>
      <c r="AK23" s="31"/>
    </row>
    <row r="24" spans="1:37" s="4" customFormat="1" ht="66" customHeight="1">
      <c r="A24" s="151"/>
      <c r="B24" s="152"/>
      <c r="C24" s="152"/>
      <c r="D24" s="152"/>
      <c r="E24" s="152"/>
      <c r="F24" s="152"/>
      <c r="G24" s="152"/>
      <c r="H24" s="153"/>
      <c r="I24" s="152"/>
      <c r="J24" s="189"/>
      <c r="K24" s="152"/>
      <c r="L24" s="152"/>
      <c r="M24" s="154"/>
      <c r="N24" s="165" t="s">
        <v>52</v>
      </c>
      <c r="O24" s="164">
        <v>10960.51</v>
      </c>
      <c r="P24" s="31"/>
      <c r="Q24" s="150"/>
      <c r="R24" s="214"/>
      <c r="S24" s="232" t="s">
        <v>144</v>
      </c>
      <c r="T24" s="237">
        <v>9964.1</v>
      </c>
      <c r="U24" s="34" t="s">
        <v>93</v>
      </c>
      <c r="V24" s="34"/>
      <c r="W24" s="34"/>
      <c r="X24" s="215" t="s">
        <v>101</v>
      </c>
      <c r="Y24" s="180" t="s">
        <v>51</v>
      </c>
      <c r="Z24" s="33">
        <v>41218</v>
      </c>
      <c r="AA24" s="32">
        <v>9964.1</v>
      </c>
      <c r="AB24" s="35">
        <v>41148</v>
      </c>
      <c r="AC24" s="37" t="s">
        <v>55</v>
      </c>
      <c r="AD24" s="168">
        <v>1</v>
      </c>
      <c r="AE24" s="58">
        <v>41174</v>
      </c>
      <c r="AF24" s="58"/>
      <c r="AG24" s="217">
        <v>30</v>
      </c>
      <c r="AH24" s="163">
        <v>10960.51</v>
      </c>
      <c r="AI24" s="148" t="s">
        <v>106</v>
      </c>
      <c r="AJ24" s="163">
        <v>10960.51</v>
      </c>
      <c r="AK24" s="31"/>
    </row>
    <row r="25" spans="1:37" s="4" customFormat="1" ht="107.25" customHeight="1">
      <c r="A25" s="151">
        <v>8</v>
      </c>
      <c r="B25" s="152">
        <v>1</v>
      </c>
      <c r="C25" s="152">
        <v>1</v>
      </c>
      <c r="D25" s="152">
        <v>28000</v>
      </c>
      <c r="E25" s="152" t="s">
        <v>14</v>
      </c>
      <c r="F25" s="152"/>
      <c r="G25" s="152"/>
      <c r="H25" s="153" t="s">
        <v>15</v>
      </c>
      <c r="I25" s="152" t="s">
        <v>16</v>
      </c>
      <c r="J25" s="189">
        <v>82</v>
      </c>
      <c r="K25" s="152" t="s">
        <v>21</v>
      </c>
      <c r="L25" s="152" t="s">
        <v>22</v>
      </c>
      <c r="M25" s="154">
        <v>650000</v>
      </c>
      <c r="N25" s="175"/>
      <c r="O25" s="164"/>
      <c r="P25" s="31"/>
      <c r="Q25" s="35"/>
      <c r="R25" s="214"/>
      <c r="S25" s="214"/>
      <c r="T25" s="214"/>
      <c r="U25" s="34"/>
      <c r="V25" s="34"/>
      <c r="W25" s="34"/>
      <c r="X25" s="34"/>
      <c r="Y25" s="33"/>
      <c r="Z25" s="33"/>
      <c r="AA25" s="32"/>
      <c r="AB25" s="35"/>
      <c r="AC25" s="38"/>
      <c r="AD25" s="39"/>
      <c r="AE25" s="208"/>
      <c r="AF25" s="208"/>
      <c r="AG25" s="39"/>
      <c r="AH25" s="218"/>
      <c r="AI25" s="39"/>
      <c r="AJ25" s="39"/>
      <c r="AK25" s="31" t="s">
        <v>107</v>
      </c>
    </row>
    <row r="26" spans="1:37" s="4" customFormat="1" ht="72" customHeight="1">
      <c r="A26" s="151">
        <v>5</v>
      </c>
      <c r="B26" s="152">
        <v>2</v>
      </c>
      <c r="C26" s="152">
        <v>1</v>
      </c>
      <c r="D26" s="152">
        <v>25206</v>
      </c>
      <c r="E26" s="156" t="s">
        <v>7</v>
      </c>
      <c r="F26" s="156"/>
      <c r="G26" s="156"/>
      <c r="H26" s="157" t="s">
        <v>11</v>
      </c>
      <c r="I26" s="156" t="s">
        <v>464</v>
      </c>
      <c r="J26" s="188">
        <v>145</v>
      </c>
      <c r="K26" s="152" t="s">
        <v>30</v>
      </c>
      <c r="L26" s="156" t="s">
        <v>33</v>
      </c>
      <c r="M26" s="158">
        <v>24260.5</v>
      </c>
      <c r="N26" s="175"/>
      <c r="O26" s="164"/>
      <c r="P26" s="31"/>
      <c r="Q26" s="35"/>
      <c r="R26" s="214"/>
      <c r="S26" s="214"/>
      <c r="T26" s="214"/>
      <c r="U26" s="34"/>
      <c r="V26" s="34"/>
      <c r="W26" s="34"/>
      <c r="X26" s="34"/>
      <c r="Y26" s="33"/>
      <c r="Z26" s="33"/>
      <c r="AA26" s="32"/>
      <c r="AB26" s="35"/>
      <c r="AC26" s="38"/>
      <c r="AD26" s="39"/>
      <c r="AE26" s="208"/>
      <c r="AF26" s="208"/>
      <c r="AG26" s="39"/>
      <c r="AH26" s="39"/>
      <c r="AI26" s="39"/>
      <c r="AJ26" s="39"/>
      <c r="AK26" s="31"/>
    </row>
    <row r="27" spans="1:37" s="4" customFormat="1" ht="84.75" customHeight="1">
      <c r="A27" s="155"/>
      <c r="B27" s="156"/>
      <c r="C27" s="156"/>
      <c r="D27" s="156"/>
      <c r="E27" s="156"/>
      <c r="F27" s="156"/>
      <c r="G27" s="156"/>
      <c r="H27" s="157"/>
      <c r="I27" s="156"/>
      <c r="J27" s="189"/>
      <c r="K27" s="152"/>
      <c r="L27" s="156"/>
      <c r="M27" s="158"/>
      <c r="N27" s="203" t="s">
        <v>71</v>
      </c>
      <c r="O27" s="204">
        <v>23232</v>
      </c>
      <c r="P27" s="31" t="s">
        <v>44</v>
      </c>
      <c r="Q27" s="182"/>
      <c r="R27" s="214" t="s">
        <v>31</v>
      </c>
      <c r="S27" s="232" t="s">
        <v>145</v>
      </c>
      <c r="T27" s="214"/>
      <c r="U27" s="34" t="s">
        <v>87</v>
      </c>
      <c r="V27" s="34"/>
      <c r="W27" s="34"/>
      <c r="X27" s="216" t="s">
        <v>108</v>
      </c>
      <c r="Y27" s="180" t="s">
        <v>32</v>
      </c>
      <c r="Z27" s="181"/>
      <c r="AA27" s="180" t="s">
        <v>34</v>
      </c>
      <c r="AB27" s="35">
        <v>41043</v>
      </c>
      <c r="AC27" s="37" t="s">
        <v>69</v>
      </c>
      <c r="AD27" s="168">
        <v>1</v>
      </c>
      <c r="AE27" s="58">
        <v>41047</v>
      </c>
      <c r="AF27" s="58"/>
      <c r="AG27" s="168"/>
      <c r="AH27" s="168"/>
      <c r="AI27" s="168"/>
      <c r="AJ27" s="163">
        <v>24260.5</v>
      </c>
      <c r="AK27" s="31"/>
    </row>
    <row r="28" spans="1:37" s="196" customFormat="1" ht="75" customHeight="1">
      <c r="A28" s="155"/>
      <c r="B28" s="156"/>
      <c r="C28" s="156"/>
      <c r="D28" s="156"/>
      <c r="E28" s="156"/>
      <c r="F28" s="156"/>
      <c r="G28" s="156"/>
      <c r="H28" s="157"/>
      <c r="I28" s="156"/>
      <c r="J28" s="189"/>
      <c r="K28" s="152"/>
      <c r="L28" s="156"/>
      <c r="M28" s="158"/>
      <c r="N28" s="203" t="s">
        <v>72</v>
      </c>
      <c r="O28" s="204">
        <v>1028.5</v>
      </c>
      <c r="P28" s="31" t="s">
        <v>44</v>
      </c>
      <c r="Q28" s="182"/>
      <c r="R28" s="214" t="s">
        <v>31</v>
      </c>
      <c r="S28" s="214"/>
      <c r="T28" s="214"/>
      <c r="U28" s="34" t="s">
        <v>87</v>
      </c>
      <c r="V28" s="34"/>
      <c r="W28" s="34"/>
      <c r="X28" s="215" t="s">
        <v>109</v>
      </c>
      <c r="Y28" s="180" t="s">
        <v>32</v>
      </c>
      <c r="Z28" s="33"/>
      <c r="AA28" s="32">
        <v>850</v>
      </c>
      <c r="AB28" s="180">
        <v>41043</v>
      </c>
      <c r="AC28" s="37" t="s">
        <v>35</v>
      </c>
      <c r="AD28" s="168">
        <v>1</v>
      </c>
      <c r="AE28" s="58">
        <v>41045</v>
      </c>
      <c r="AF28" s="58"/>
      <c r="AG28" s="168"/>
      <c r="AH28" s="168"/>
      <c r="AI28" s="168"/>
      <c r="AJ28" s="168"/>
      <c r="AK28" s="195"/>
    </row>
    <row r="29" spans="1:36" s="192" customFormat="1" ht="66" customHeight="1">
      <c r="A29" s="151">
        <v>5</v>
      </c>
      <c r="B29" s="152">
        <v>2</v>
      </c>
      <c r="C29" s="152">
        <v>1</v>
      </c>
      <c r="D29" s="152">
        <v>25206</v>
      </c>
      <c r="E29" s="156" t="s">
        <v>7</v>
      </c>
      <c r="F29" s="156"/>
      <c r="G29" s="156"/>
      <c r="H29" s="157" t="s">
        <v>11</v>
      </c>
      <c r="I29" s="156" t="s">
        <v>464</v>
      </c>
      <c r="J29" s="190">
        <v>150</v>
      </c>
      <c r="K29" s="191" t="s">
        <v>469</v>
      </c>
      <c r="L29" s="24" t="s">
        <v>42</v>
      </c>
      <c r="M29" s="193">
        <v>5000</v>
      </c>
      <c r="N29" s="194"/>
      <c r="O29" s="177"/>
      <c r="P29" s="56" t="s">
        <v>43</v>
      </c>
      <c r="Q29" s="147" t="s">
        <v>45</v>
      </c>
      <c r="R29" s="89" t="s">
        <v>46</v>
      </c>
      <c r="S29" s="232" t="s">
        <v>146</v>
      </c>
      <c r="T29" s="244">
        <v>4395.54</v>
      </c>
      <c r="U29" s="89" t="s">
        <v>93</v>
      </c>
      <c r="V29" s="21"/>
      <c r="W29" s="21"/>
      <c r="X29" s="206" t="s">
        <v>110</v>
      </c>
      <c r="Y29" s="171" t="s">
        <v>45</v>
      </c>
      <c r="Z29" s="57">
        <v>41121</v>
      </c>
      <c r="AA29" s="55">
        <v>4395.54</v>
      </c>
      <c r="AB29" s="60">
        <v>41121</v>
      </c>
      <c r="AC29" s="53" t="s">
        <v>56</v>
      </c>
      <c r="AD29" s="62">
        <v>1</v>
      </c>
      <c r="AE29" s="60">
        <v>41130</v>
      </c>
      <c r="AF29" s="60"/>
      <c r="AG29" s="62"/>
      <c r="AH29" s="62"/>
      <c r="AI29" s="62"/>
      <c r="AJ29" s="55">
        <v>4912.09</v>
      </c>
    </row>
    <row r="30" spans="1:37" s="59" customFormat="1" ht="186" customHeight="1">
      <c r="A30" s="49"/>
      <c r="B30" s="49"/>
      <c r="C30" s="49"/>
      <c r="D30" s="49"/>
      <c r="E30" s="50"/>
      <c r="F30" s="50"/>
      <c r="G30" s="50"/>
      <c r="H30" s="63"/>
      <c r="I30" s="48"/>
      <c r="J30" s="219">
        <v>156</v>
      </c>
      <c r="K30" s="21" t="s">
        <v>111</v>
      </c>
      <c r="L30" s="1"/>
      <c r="M30" s="31" t="s">
        <v>112</v>
      </c>
      <c r="N30" s="220">
        <v>320000</v>
      </c>
      <c r="O30" s="159">
        <v>124350</v>
      </c>
      <c r="P30" s="159" t="s">
        <v>113</v>
      </c>
      <c r="Q30" s="21" t="s">
        <v>147</v>
      </c>
      <c r="R30" s="21" t="s">
        <v>114</v>
      </c>
      <c r="S30" s="232" t="s">
        <v>148</v>
      </c>
      <c r="T30" s="147"/>
      <c r="U30" s="31" t="s">
        <v>93</v>
      </c>
      <c r="V30" s="31"/>
      <c r="W30" s="21"/>
      <c r="X30" s="21"/>
      <c r="Y30" s="166"/>
      <c r="Z30" s="166"/>
      <c r="AA30" s="163"/>
      <c r="AB30" s="58"/>
      <c r="AC30" s="167"/>
      <c r="AD30" s="168"/>
      <c r="AE30" s="58"/>
      <c r="AF30" s="58"/>
      <c r="AG30" s="168"/>
      <c r="AH30" s="168"/>
      <c r="AI30" s="168"/>
      <c r="AJ30" s="168"/>
      <c r="AK30" s="23" t="s">
        <v>115</v>
      </c>
    </row>
    <row r="31" spans="1:36" s="59" customFormat="1" ht="13.5">
      <c r="A31" s="48"/>
      <c r="B31" s="48"/>
      <c r="C31" s="48"/>
      <c r="D31" s="48"/>
      <c r="E31" s="64"/>
      <c r="F31" s="64"/>
      <c r="G31" s="64"/>
      <c r="H31" s="51"/>
      <c r="I31" s="48"/>
      <c r="J31" s="66"/>
      <c r="K31" s="89"/>
      <c r="L31" s="50"/>
      <c r="M31" s="67"/>
      <c r="N31" s="21"/>
      <c r="O31" s="159"/>
      <c r="P31" s="21"/>
      <c r="Q31" s="58"/>
      <c r="R31" s="89"/>
      <c r="S31" s="89"/>
      <c r="T31" s="89"/>
      <c r="U31" s="21"/>
      <c r="V31" s="21"/>
      <c r="W31" s="21"/>
      <c r="X31" s="21"/>
      <c r="Y31" s="166"/>
      <c r="Z31" s="166"/>
      <c r="AA31" s="163"/>
      <c r="AB31" s="58"/>
      <c r="AC31" s="167"/>
      <c r="AD31" s="168"/>
      <c r="AE31" s="58"/>
      <c r="AF31" s="58"/>
      <c r="AG31" s="168"/>
      <c r="AH31" s="168"/>
      <c r="AI31" s="168"/>
      <c r="AJ31" s="168"/>
    </row>
    <row r="32" spans="1:36" s="59" customFormat="1" ht="13.5">
      <c r="A32" s="48"/>
      <c r="B32" s="48"/>
      <c r="C32" s="48"/>
      <c r="D32" s="48"/>
      <c r="E32" s="64"/>
      <c r="F32" s="64"/>
      <c r="G32" s="64"/>
      <c r="H32" s="51"/>
      <c r="I32" s="48"/>
      <c r="J32" s="64"/>
      <c r="K32" s="89"/>
      <c r="L32" s="64"/>
      <c r="M32" s="162"/>
      <c r="N32" s="21"/>
      <c r="O32" s="159"/>
      <c r="P32" s="21"/>
      <c r="Q32" s="58"/>
      <c r="R32" s="89"/>
      <c r="S32" s="89"/>
      <c r="T32" s="89"/>
      <c r="U32" s="21"/>
      <c r="V32" s="21"/>
      <c r="W32" s="21"/>
      <c r="X32" s="21"/>
      <c r="Y32" s="166"/>
      <c r="Z32" s="166"/>
      <c r="AA32" s="163"/>
      <c r="AB32" s="58"/>
      <c r="AC32" s="167"/>
      <c r="AD32" s="168"/>
      <c r="AE32" s="58"/>
      <c r="AF32" s="58"/>
      <c r="AG32" s="168"/>
      <c r="AH32" s="168"/>
      <c r="AI32" s="168"/>
      <c r="AJ32" s="168"/>
    </row>
    <row r="33" spans="1:36" s="59" customFormat="1" ht="13.5">
      <c r="A33" s="49"/>
      <c r="B33" s="49"/>
      <c r="C33" s="49"/>
      <c r="D33" s="49"/>
      <c r="E33" s="50"/>
      <c r="F33" s="50"/>
      <c r="G33" s="50"/>
      <c r="H33" s="63"/>
      <c r="I33" s="48"/>
      <c r="J33" s="64"/>
      <c r="K33" s="89"/>
      <c r="L33" s="64"/>
      <c r="M33" s="162"/>
      <c r="N33" s="21"/>
      <c r="O33" s="159"/>
      <c r="P33" s="21"/>
      <c r="Q33" s="58"/>
      <c r="R33" s="89"/>
      <c r="S33" s="89"/>
      <c r="T33" s="89"/>
      <c r="U33" s="21"/>
      <c r="V33" s="21"/>
      <c r="W33" s="21"/>
      <c r="X33" s="21"/>
      <c r="Y33" s="166"/>
      <c r="Z33" s="166"/>
      <c r="AA33" s="163"/>
      <c r="AB33" s="58"/>
      <c r="AC33" s="167"/>
      <c r="AD33" s="168"/>
      <c r="AE33" s="58"/>
      <c r="AF33" s="58"/>
      <c r="AG33" s="168"/>
      <c r="AH33" s="168"/>
      <c r="AI33" s="168"/>
      <c r="AJ33" s="168"/>
    </row>
    <row r="34" spans="1:36" s="59" customFormat="1" ht="15.75">
      <c r="A34" s="524"/>
      <c r="B34" s="524"/>
      <c r="C34" s="524"/>
      <c r="D34" s="524"/>
      <c r="E34" s="524"/>
      <c r="F34" s="524"/>
      <c r="G34" s="524"/>
      <c r="H34" s="524"/>
      <c r="I34" s="169"/>
      <c r="J34" s="170"/>
      <c r="K34" s="89"/>
      <c r="L34" s="64"/>
      <c r="M34" s="161"/>
      <c r="N34" s="21"/>
      <c r="O34" s="159"/>
      <c r="P34" s="21"/>
      <c r="Q34" s="58"/>
      <c r="R34" s="89"/>
      <c r="S34" s="89"/>
      <c r="T34" s="89"/>
      <c r="U34" s="21"/>
      <c r="V34" s="21"/>
      <c r="W34" s="21"/>
      <c r="X34" s="21"/>
      <c r="Y34" s="166"/>
      <c r="Z34" s="166"/>
      <c r="AA34" s="163"/>
      <c r="AB34" s="58"/>
      <c r="AC34" s="167"/>
      <c r="AD34" s="168"/>
      <c r="AE34" s="58"/>
      <c r="AF34" s="58"/>
      <c r="AG34" s="168"/>
      <c r="AH34" s="168"/>
      <c r="AI34" s="168"/>
      <c r="AJ34" s="168"/>
    </row>
    <row r="35" spans="5:36" s="59" customFormat="1" ht="15.75">
      <c r="E35" s="89"/>
      <c r="F35" s="89"/>
      <c r="G35" s="89"/>
      <c r="I35" s="89"/>
      <c r="J35" s="170"/>
      <c r="K35" s="89"/>
      <c r="L35" s="89"/>
      <c r="M35" s="161"/>
      <c r="N35" s="21"/>
      <c r="O35" s="159"/>
      <c r="P35" s="21"/>
      <c r="Q35" s="58"/>
      <c r="R35" s="89"/>
      <c r="S35" s="89"/>
      <c r="T35" s="89"/>
      <c r="U35" s="21"/>
      <c r="V35" s="21"/>
      <c r="W35" s="21"/>
      <c r="X35" s="21"/>
      <c r="Y35" s="166"/>
      <c r="Z35" s="166"/>
      <c r="AA35" s="163"/>
      <c r="AB35" s="58"/>
      <c r="AC35" s="167"/>
      <c r="AD35" s="168"/>
      <c r="AE35" s="58"/>
      <c r="AF35" s="58"/>
      <c r="AG35" s="168"/>
      <c r="AH35" s="168"/>
      <c r="AI35" s="168"/>
      <c r="AJ35" s="168"/>
    </row>
    <row r="36" spans="5:36" s="59" customFormat="1" ht="15.75">
      <c r="E36" s="89"/>
      <c r="F36" s="89"/>
      <c r="G36" s="89"/>
      <c r="I36" s="89"/>
      <c r="J36" s="170"/>
      <c r="K36" s="89"/>
      <c r="L36" s="89"/>
      <c r="M36" s="161"/>
      <c r="N36" s="165"/>
      <c r="O36" s="159"/>
      <c r="P36" s="21"/>
      <c r="Q36" s="58"/>
      <c r="R36" s="21"/>
      <c r="S36" s="21"/>
      <c r="T36" s="21"/>
      <c r="U36" s="21"/>
      <c r="V36" s="21"/>
      <c r="W36" s="21"/>
      <c r="X36" s="21"/>
      <c r="Y36" s="166"/>
      <c r="Z36" s="166"/>
      <c r="AA36" s="163"/>
      <c r="AB36" s="58"/>
      <c r="AC36" s="167"/>
      <c r="AD36" s="168"/>
      <c r="AE36" s="58"/>
      <c r="AF36" s="58"/>
      <c r="AG36" s="168"/>
      <c r="AH36" s="168"/>
      <c r="AI36" s="168"/>
      <c r="AJ36" s="168"/>
    </row>
    <row r="37" spans="5:36" s="59" customFormat="1" ht="15.75">
      <c r="E37" s="89"/>
      <c r="F37" s="89"/>
      <c r="G37" s="89"/>
      <c r="I37" s="89"/>
      <c r="J37" s="170"/>
      <c r="K37" s="89"/>
      <c r="L37" s="89"/>
      <c r="M37" s="161"/>
      <c r="N37" s="21"/>
      <c r="O37" s="159"/>
      <c r="P37" s="21"/>
      <c r="Q37" s="58"/>
      <c r="R37" s="21"/>
      <c r="S37" s="21"/>
      <c r="T37" s="21"/>
      <c r="U37" s="21"/>
      <c r="V37" s="21"/>
      <c r="W37" s="21"/>
      <c r="X37" s="21"/>
      <c r="Y37" s="166"/>
      <c r="Z37" s="166"/>
      <c r="AA37" s="163"/>
      <c r="AB37" s="58"/>
      <c r="AC37" s="167"/>
      <c r="AD37" s="168"/>
      <c r="AE37" s="58"/>
      <c r="AF37" s="58"/>
      <c r="AG37" s="168"/>
      <c r="AH37" s="168"/>
      <c r="AI37" s="168"/>
      <c r="AJ37" s="168"/>
    </row>
    <row r="38" spans="5:36" s="59" customFormat="1" ht="15.75">
      <c r="E38" s="89"/>
      <c r="F38" s="89"/>
      <c r="G38" s="89"/>
      <c r="I38" s="89"/>
      <c r="J38" s="170"/>
      <c r="K38" s="89"/>
      <c r="L38" s="89"/>
      <c r="M38" s="161"/>
      <c r="N38" s="21"/>
      <c r="O38" s="159"/>
      <c r="P38" s="21"/>
      <c r="Q38" s="58"/>
      <c r="R38" s="21"/>
      <c r="S38" s="21"/>
      <c r="T38" s="21"/>
      <c r="U38" s="21"/>
      <c r="V38" s="21"/>
      <c r="W38" s="21"/>
      <c r="X38" s="21"/>
      <c r="Y38" s="166"/>
      <c r="Z38" s="166"/>
      <c r="AA38" s="163"/>
      <c r="AB38" s="58"/>
      <c r="AC38" s="167"/>
      <c r="AD38" s="168"/>
      <c r="AE38" s="58"/>
      <c r="AF38" s="58"/>
      <c r="AG38" s="168"/>
      <c r="AH38" s="168"/>
      <c r="AI38" s="168"/>
      <c r="AJ38" s="168"/>
    </row>
    <row r="39" spans="5:36" s="59" customFormat="1" ht="15.75">
      <c r="E39" s="89"/>
      <c r="F39" s="89"/>
      <c r="G39" s="89"/>
      <c r="I39" s="89"/>
      <c r="J39" s="170"/>
      <c r="K39" s="89"/>
      <c r="L39" s="89"/>
      <c r="M39" s="161"/>
      <c r="N39" s="21"/>
      <c r="O39" s="159"/>
      <c r="P39" s="21"/>
      <c r="Q39" s="58"/>
      <c r="R39" s="21"/>
      <c r="S39" s="21"/>
      <c r="T39" s="21"/>
      <c r="U39" s="21"/>
      <c r="V39" s="21"/>
      <c r="W39" s="21"/>
      <c r="X39" s="21"/>
      <c r="Y39" s="166"/>
      <c r="Z39" s="166"/>
      <c r="AA39" s="163"/>
      <c r="AB39" s="58"/>
      <c r="AC39" s="167"/>
      <c r="AD39" s="168"/>
      <c r="AE39" s="58"/>
      <c r="AF39" s="58"/>
      <c r="AG39" s="168"/>
      <c r="AH39" s="168"/>
      <c r="AI39" s="168"/>
      <c r="AJ39" s="168"/>
    </row>
    <row r="40" spans="5:36" s="59" customFormat="1" ht="15.75">
      <c r="E40" s="89"/>
      <c r="F40" s="89"/>
      <c r="G40" s="89"/>
      <c r="I40" s="89"/>
      <c r="J40" s="170"/>
      <c r="K40" s="89"/>
      <c r="L40" s="89"/>
      <c r="M40" s="161"/>
      <c r="N40" s="21"/>
      <c r="O40" s="159"/>
      <c r="P40" s="21"/>
      <c r="Q40" s="58"/>
      <c r="R40" s="21"/>
      <c r="S40" s="21"/>
      <c r="T40" s="21"/>
      <c r="U40" s="21"/>
      <c r="V40" s="21"/>
      <c r="W40" s="21"/>
      <c r="X40" s="21"/>
      <c r="Y40" s="166"/>
      <c r="Z40" s="166"/>
      <c r="AA40" s="163"/>
      <c r="AB40" s="58"/>
      <c r="AC40" s="167"/>
      <c r="AD40" s="168"/>
      <c r="AE40" s="58"/>
      <c r="AF40" s="58"/>
      <c r="AG40" s="168"/>
      <c r="AH40" s="168"/>
      <c r="AI40" s="168"/>
      <c r="AJ40" s="168"/>
    </row>
    <row r="41" spans="5:36" s="53" customFormat="1" ht="15.75">
      <c r="E41" s="52"/>
      <c r="F41" s="52"/>
      <c r="G41" s="52"/>
      <c r="I41" s="52"/>
      <c r="J41" s="69"/>
      <c r="K41" s="52"/>
      <c r="L41" s="52"/>
      <c r="M41" s="172"/>
      <c r="N41" s="56"/>
      <c r="O41" s="177"/>
      <c r="P41" s="56"/>
      <c r="Q41" s="58"/>
      <c r="R41" s="21"/>
      <c r="S41" s="21"/>
      <c r="T41" s="21"/>
      <c r="U41" s="21"/>
      <c r="V41" s="21"/>
      <c r="W41" s="21"/>
      <c r="X41" s="21"/>
      <c r="Y41" s="57"/>
      <c r="Z41" s="57"/>
      <c r="AA41" s="55"/>
      <c r="AB41" s="60"/>
      <c r="AC41" s="61"/>
      <c r="AD41" s="62"/>
      <c r="AE41" s="60"/>
      <c r="AF41" s="60"/>
      <c r="AG41" s="62"/>
      <c r="AH41" s="62"/>
      <c r="AI41" s="62"/>
      <c r="AJ41" s="62"/>
    </row>
    <row r="42" spans="5:36" s="53" customFormat="1" ht="15.75">
      <c r="E42" s="52"/>
      <c r="F42" s="52"/>
      <c r="G42" s="52"/>
      <c r="I42" s="52"/>
      <c r="J42" s="69"/>
      <c r="K42" s="52"/>
      <c r="L42" s="52"/>
      <c r="M42" s="172"/>
      <c r="N42" s="56"/>
      <c r="O42" s="177"/>
      <c r="P42" s="56"/>
      <c r="Q42" s="58"/>
      <c r="R42" s="21"/>
      <c r="S42" s="21"/>
      <c r="T42" s="21"/>
      <c r="U42" s="21"/>
      <c r="V42" s="21"/>
      <c r="W42" s="21"/>
      <c r="X42" s="21"/>
      <c r="Y42" s="57"/>
      <c r="Z42" s="57"/>
      <c r="AA42" s="55"/>
      <c r="AB42" s="60"/>
      <c r="AC42" s="61"/>
      <c r="AD42" s="62"/>
      <c r="AE42" s="60"/>
      <c r="AF42" s="60"/>
      <c r="AG42" s="62"/>
      <c r="AH42" s="62"/>
      <c r="AI42" s="62"/>
      <c r="AJ42" s="62"/>
    </row>
    <row r="43" spans="5:36" s="53" customFormat="1" ht="15.75">
      <c r="E43" s="52"/>
      <c r="F43" s="52"/>
      <c r="G43" s="52"/>
      <c r="I43" s="52"/>
      <c r="J43" s="69"/>
      <c r="K43" s="52"/>
      <c r="L43" s="52"/>
      <c r="M43" s="172"/>
      <c r="N43" s="56"/>
      <c r="O43" s="177"/>
      <c r="P43" s="56"/>
      <c r="Q43" s="58"/>
      <c r="R43" s="21"/>
      <c r="S43" s="21"/>
      <c r="T43" s="21"/>
      <c r="U43" s="21"/>
      <c r="V43" s="21"/>
      <c r="W43" s="21"/>
      <c r="X43" s="21"/>
      <c r="Y43" s="57"/>
      <c r="Z43" s="57"/>
      <c r="AA43" s="55"/>
      <c r="AB43" s="60"/>
      <c r="AC43" s="61"/>
      <c r="AD43" s="62"/>
      <c r="AE43" s="60"/>
      <c r="AF43" s="60"/>
      <c r="AG43" s="62"/>
      <c r="AH43" s="62"/>
      <c r="AI43" s="62"/>
      <c r="AJ43" s="62"/>
    </row>
    <row r="44" spans="5:36" s="53" customFormat="1" ht="15.75">
      <c r="E44" s="52"/>
      <c r="F44" s="52"/>
      <c r="G44" s="52"/>
      <c r="I44" s="52"/>
      <c r="J44" s="69"/>
      <c r="K44" s="52"/>
      <c r="L44" s="52"/>
      <c r="M44" s="172"/>
      <c r="N44" s="56"/>
      <c r="O44" s="177"/>
      <c r="P44" s="56"/>
      <c r="Q44" s="58"/>
      <c r="R44" s="21"/>
      <c r="S44" s="21"/>
      <c r="T44" s="21"/>
      <c r="U44" s="21"/>
      <c r="V44" s="21"/>
      <c r="W44" s="21"/>
      <c r="X44" s="21"/>
      <c r="Y44" s="57"/>
      <c r="Z44" s="57"/>
      <c r="AA44" s="55"/>
      <c r="AB44" s="60"/>
      <c r="AC44" s="61"/>
      <c r="AD44" s="62"/>
      <c r="AE44" s="60"/>
      <c r="AF44" s="60"/>
      <c r="AG44" s="62"/>
      <c r="AH44" s="62"/>
      <c r="AI44" s="62"/>
      <c r="AJ44" s="62"/>
    </row>
    <row r="45" spans="5:36" s="53" customFormat="1" ht="15.75">
      <c r="E45" s="52"/>
      <c r="F45" s="52"/>
      <c r="G45" s="52"/>
      <c r="I45" s="52"/>
      <c r="J45" s="69"/>
      <c r="K45" s="52"/>
      <c r="L45" s="52"/>
      <c r="M45" s="172"/>
      <c r="N45" s="56"/>
      <c r="O45" s="177"/>
      <c r="P45" s="56"/>
      <c r="Q45" s="58"/>
      <c r="R45" s="21"/>
      <c r="S45" s="21"/>
      <c r="T45" s="21"/>
      <c r="U45" s="21"/>
      <c r="V45" s="21"/>
      <c r="W45" s="21"/>
      <c r="X45" s="21"/>
      <c r="Y45" s="57"/>
      <c r="Z45" s="57"/>
      <c r="AA45" s="55"/>
      <c r="AB45" s="60"/>
      <c r="AC45" s="61"/>
      <c r="AD45" s="62"/>
      <c r="AE45" s="60"/>
      <c r="AF45" s="60"/>
      <c r="AG45" s="62"/>
      <c r="AH45" s="62"/>
      <c r="AI45" s="62"/>
      <c r="AJ45" s="62"/>
    </row>
    <row r="46" spans="5:36" s="53" customFormat="1" ht="15.75">
      <c r="E46" s="52"/>
      <c r="F46" s="52"/>
      <c r="G46" s="52"/>
      <c r="I46" s="52"/>
      <c r="J46" s="69"/>
      <c r="K46" s="52"/>
      <c r="L46" s="52"/>
      <c r="M46" s="172"/>
      <c r="N46" s="56"/>
      <c r="O46" s="177"/>
      <c r="P46" s="56"/>
      <c r="Q46" s="58"/>
      <c r="R46" s="21"/>
      <c r="S46" s="21"/>
      <c r="T46" s="21"/>
      <c r="U46" s="21"/>
      <c r="V46" s="21"/>
      <c r="W46" s="21"/>
      <c r="X46" s="21"/>
      <c r="Y46" s="57"/>
      <c r="Z46" s="57"/>
      <c r="AA46" s="55"/>
      <c r="AB46" s="60"/>
      <c r="AC46" s="61"/>
      <c r="AD46" s="62"/>
      <c r="AE46" s="60"/>
      <c r="AF46" s="60"/>
      <c r="AG46" s="62"/>
      <c r="AH46" s="62"/>
      <c r="AI46" s="62"/>
      <c r="AJ46" s="62"/>
    </row>
    <row r="47" spans="5:36" s="53" customFormat="1" ht="15.75">
      <c r="E47" s="52"/>
      <c r="F47" s="52"/>
      <c r="G47" s="52"/>
      <c r="I47" s="52"/>
      <c r="J47" s="69"/>
      <c r="K47" s="52"/>
      <c r="L47" s="52"/>
      <c r="M47" s="172"/>
      <c r="N47" s="82"/>
      <c r="O47" s="177"/>
      <c r="P47" s="56"/>
      <c r="Q47" s="58"/>
      <c r="R47" s="21"/>
      <c r="S47" s="21"/>
      <c r="T47" s="21"/>
      <c r="U47" s="21"/>
      <c r="V47" s="21"/>
      <c r="W47" s="21"/>
      <c r="X47" s="21"/>
      <c r="Y47" s="57"/>
      <c r="Z47" s="57"/>
      <c r="AA47" s="55"/>
      <c r="AB47" s="60"/>
      <c r="AC47" s="61"/>
      <c r="AD47" s="62"/>
      <c r="AE47" s="62"/>
      <c r="AF47" s="62"/>
      <c r="AG47" s="62"/>
      <c r="AH47" s="62"/>
      <c r="AI47" s="62"/>
      <c r="AJ47" s="62"/>
    </row>
    <row r="48" spans="5:36" s="53" customFormat="1" ht="15.75">
      <c r="E48" s="52"/>
      <c r="F48" s="52"/>
      <c r="G48" s="52"/>
      <c r="I48" s="52"/>
      <c r="J48" s="69"/>
      <c r="K48" s="52"/>
      <c r="L48" s="52"/>
      <c r="M48" s="172"/>
      <c r="N48" s="56"/>
      <c r="O48" s="177"/>
      <c r="P48" s="56"/>
      <c r="Q48" s="58"/>
      <c r="R48" s="21"/>
      <c r="S48" s="21"/>
      <c r="T48" s="21"/>
      <c r="U48" s="21"/>
      <c r="V48" s="21"/>
      <c r="W48" s="21"/>
      <c r="X48" s="21"/>
      <c r="Y48" s="57"/>
      <c r="Z48" s="57"/>
      <c r="AA48" s="55"/>
      <c r="AB48" s="60"/>
      <c r="AC48" s="61"/>
      <c r="AD48" s="62"/>
      <c r="AE48" s="62"/>
      <c r="AF48" s="62"/>
      <c r="AG48" s="62"/>
      <c r="AH48" s="62"/>
      <c r="AI48" s="62"/>
      <c r="AJ48" s="62"/>
    </row>
    <row r="49" spans="5:36" s="53" customFormat="1" ht="56.25" customHeight="1">
      <c r="E49" s="52"/>
      <c r="F49" s="52"/>
      <c r="G49" s="52"/>
      <c r="I49" s="52"/>
      <c r="J49" s="69"/>
      <c r="K49" s="52"/>
      <c r="L49" s="52"/>
      <c r="M49" s="172"/>
      <c r="N49" s="56"/>
      <c r="O49" s="177"/>
      <c r="P49" s="56"/>
      <c r="Q49" s="58"/>
      <c r="R49" s="21"/>
      <c r="S49" s="21"/>
      <c r="T49" s="21"/>
      <c r="U49" s="21"/>
      <c r="V49" s="21"/>
      <c r="W49" s="21"/>
      <c r="X49" s="21"/>
      <c r="Y49" s="57"/>
      <c r="Z49" s="57"/>
      <c r="AA49" s="55"/>
      <c r="AB49" s="60"/>
      <c r="AC49" s="61"/>
      <c r="AD49" s="62"/>
      <c r="AE49" s="62"/>
      <c r="AF49" s="62"/>
      <c r="AG49" s="62"/>
      <c r="AH49" s="62"/>
      <c r="AI49" s="62"/>
      <c r="AJ49" s="62"/>
    </row>
    <row r="50" spans="5:36" s="53" customFormat="1" ht="32.25" customHeight="1">
      <c r="E50" s="52"/>
      <c r="F50" s="52"/>
      <c r="G50" s="52"/>
      <c r="I50" s="52"/>
      <c r="J50" s="69"/>
      <c r="K50" s="52"/>
      <c r="L50" s="52"/>
      <c r="M50" s="172"/>
      <c r="N50" s="56"/>
      <c r="O50" s="177"/>
      <c r="P50" s="56"/>
      <c r="Q50" s="58"/>
      <c r="R50" s="21"/>
      <c r="S50" s="21"/>
      <c r="T50" s="21"/>
      <c r="U50" s="21"/>
      <c r="V50" s="21"/>
      <c r="W50" s="21"/>
      <c r="X50" s="21"/>
      <c r="Y50" s="57"/>
      <c r="Z50" s="57"/>
      <c r="AA50" s="55"/>
      <c r="AB50" s="60"/>
      <c r="AC50" s="61"/>
      <c r="AD50" s="62"/>
      <c r="AE50" s="62"/>
      <c r="AF50" s="62"/>
      <c r="AG50" s="62"/>
      <c r="AH50" s="62"/>
      <c r="AI50" s="62"/>
      <c r="AJ50" s="62"/>
    </row>
    <row r="51" spans="5:36" s="53" customFormat="1" ht="113.25" customHeight="1">
      <c r="E51" s="52"/>
      <c r="F51" s="52"/>
      <c r="G51" s="52"/>
      <c r="I51" s="52"/>
      <c r="J51" s="69"/>
      <c r="K51" s="52"/>
      <c r="L51" s="52"/>
      <c r="M51" s="172"/>
      <c r="N51" s="56"/>
      <c r="O51" s="177"/>
      <c r="P51" s="56"/>
      <c r="Q51" s="58"/>
      <c r="R51" s="21"/>
      <c r="S51" s="21"/>
      <c r="T51" s="21"/>
      <c r="U51" s="21"/>
      <c r="V51" s="21"/>
      <c r="W51" s="21"/>
      <c r="X51" s="21"/>
      <c r="Y51" s="57"/>
      <c r="Z51" s="57"/>
      <c r="AA51" s="55"/>
      <c r="AB51" s="60"/>
      <c r="AC51" s="61"/>
      <c r="AD51" s="62"/>
      <c r="AE51" s="62"/>
      <c r="AF51" s="62"/>
      <c r="AG51" s="62"/>
      <c r="AH51" s="62"/>
      <c r="AI51" s="62"/>
      <c r="AJ51" s="62"/>
    </row>
    <row r="52" spans="5:36" s="53" customFormat="1" ht="113.25" customHeight="1">
      <c r="E52" s="52"/>
      <c r="F52" s="52"/>
      <c r="G52" s="52"/>
      <c r="I52" s="52"/>
      <c r="J52" s="69"/>
      <c r="K52" s="52"/>
      <c r="L52" s="52"/>
      <c r="M52" s="172"/>
      <c r="N52" s="56"/>
      <c r="O52" s="177"/>
      <c r="P52" s="56"/>
      <c r="Q52" s="58"/>
      <c r="R52" s="21"/>
      <c r="S52" s="21"/>
      <c r="T52" s="21"/>
      <c r="U52" s="21"/>
      <c r="V52" s="21"/>
      <c r="W52" s="21"/>
      <c r="X52" s="21"/>
      <c r="Y52" s="57"/>
      <c r="Z52" s="57"/>
      <c r="AA52" s="55"/>
      <c r="AB52" s="60"/>
      <c r="AC52" s="61"/>
      <c r="AD52" s="62"/>
      <c r="AE52" s="62"/>
      <c r="AF52" s="62"/>
      <c r="AG52" s="62"/>
      <c r="AH52" s="62"/>
      <c r="AI52" s="62"/>
      <c r="AJ52" s="62"/>
    </row>
    <row r="53" spans="5:36" s="53" customFormat="1" ht="113.25" customHeight="1">
      <c r="E53" s="52"/>
      <c r="F53" s="52"/>
      <c r="G53" s="52"/>
      <c r="I53" s="52"/>
      <c r="J53" s="69"/>
      <c r="K53" s="52"/>
      <c r="L53" s="52"/>
      <c r="M53" s="172"/>
      <c r="N53" s="56"/>
      <c r="O53" s="177"/>
      <c r="P53" s="56"/>
      <c r="Q53" s="58"/>
      <c r="R53" s="21"/>
      <c r="S53" s="21"/>
      <c r="T53" s="21"/>
      <c r="U53" s="21"/>
      <c r="V53" s="21"/>
      <c r="W53" s="21"/>
      <c r="X53" s="21"/>
      <c r="Y53" s="57"/>
      <c r="Z53" s="57"/>
      <c r="AA53" s="55"/>
      <c r="AB53" s="60"/>
      <c r="AC53" s="61"/>
      <c r="AD53" s="62"/>
      <c r="AE53" s="62"/>
      <c r="AF53" s="62"/>
      <c r="AG53" s="62"/>
      <c r="AH53" s="62"/>
      <c r="AI53" s="62"/>
      <c r="AJ53" s="62"/>
    </row>
    <row r="54" spans="5:36" s="53" customFormat="1" ht="113.25" customHeight="1">
      <c r="E54" s="52"/>
      <c r="F54" s="52"/>
      <c r="G54" s="52"/>
      <c r="I54" s="52"/>
      <c r="J54" s="69"/>
      <c r="K54" s="52"/>
      <c r="L54" s="52"/>
      <c r="M54" s="172"/>
      <c r="N54" s="56"/>
      <c r="O54" s="177"/>
      <c r="P54" s="56"/>
      <c r="Q54" s="58"/>
      <c r="R54" s="21"/>
      <c r="S54" s="21"/>
      <c r="T54" s="21"/>
      <c r="U54" s="21"/>
      <c r="V54" s="21"/>
      <c r="W54" s="21"/>
      <c r="X54" s="21"/>
      <c r="Y54" s="57"/>
      <c r="Z54" s="57"/>
      <c r="AA54" s="55"/>
      <c r="AB54" s="60"/>
      <c r="AC54" s="61"/>
      <c r="AD54" s="62"/>
      <c r="AE54" s="62"/>
      <c r="AF54" s="62"/>
      <c r="AG54" s="62"/>
      <c r="AH54" s="62"/>
      <c r="AI54" s="62"/>
      <c r="AJ54" s="62"/>
    </row>
    <row r="55" spans="5:36" s="53" customFormat="1" ht="15.75">
      <c r="E55" s="52"/>
      <c r="F55" s="52"/>
      <c r="G55" s="52"/>
      <c r="I55" s="52"/>
      <c r="J55" s="69"/>
      <c r="K55" s="52"/>
      <c r="L55" s="52"/>
      <c r="M55" s="172"/>
      <c r="N55" s="56"/>
      <c r="O55" s="177"/>
      <c r="P55" s="56"/>
      <c r="Q55" s="58"/>
      <c r="R55" s="21"/>
      <c r="S55" s="21"/>
      <c r="T55" s="21"/>
      <c r="U55" s="21"/>
      <c r="V55" s="21"/>
      <c r="W55" s="21"/>
      <c r="X55" s="21"/>
      <c r="Y55" s="57"/>
      <c r="Z55" s="57"/>
      <c r="AA55" s="55"/>
      <c r="AB55" s="60"/>
      <c r="AC55" s="61"/>
      <c r="AD55" s="62"/>
      <c r="AE55" s="62"/>
      <c r="AF55" s="62"/>
      <c r="AG55" s="62"/>
      <c r="AH55" s="62"/>
      <c r="AI55" s="62"/>
      <c r="AJ55" s="62"/>
    </row>
    <row r="56" spans="5:36" s="53" customFormat="1" ht="15.75">
      <c r="E56" s="52"/>
      <c r="F56" s="52"/>
      <c r="G56" s="52"/>
      <c r="I56" s="52"/>
      <c r="J56" s="69"/>
      <c r="K56" s="52"/>
      <c r="L56" s="52"/>
      <c r="M56" s="172"/>
      <c r="N56" s="56"/>
      <c r="O56" s="177"/>
      <c r="P56" s="56"/>
      <c r="Q56" s="58"/>
      <c r="R56" s="21"/>
      <c r="S56" s="21"/>
      <c r="T56" s="21"/>
      <c r="U56" s="21"/>
      <c r="V56" s="21"/>
      <c r="W56" s="21"/>
      <c r="X56" s="21"/>
      <c r="Y56" s="57"/>
      <c r="Z56" s="57"/>
      <c r="AA56" s="55"/>
      <c r="AB56" s="60"/>
      <c r="AC56" s="61"/>
      <c r="AD56" s="62"/>
      <c r="AE56" s="62"/>
      <c r="AF56" s="62"/>
      <c r="AG56" s="62"/>
      <c r="AH56" s="62"/>
      <c r="AI56" s="62"/>
      <c r="AJ56" s="62"/>
    </row>
    <row r="57" spans="5:36" s="53" customFormat="1" ht="15.75">
      <c r="E57" s="52"/>
      <c r="F57" s="52"/>
      <c r="G57" s="52"/>
      <c r="I57" s="52"/>
      <c r="J57" s="69"/>
      <c r="K57" s="52"/>
      <c r="L57" s="52"/>
      <c r="M57" s="172"/>
      <c r="N57" s="56"/>
      <c r="O57" s="177"/>
      <c r="P57" s="56"/>
      <c r="Q57" s="58"/>
      <c r="R57" s="21"/>
      <c r="S57" s="21"/>
      <c r="T57" s="21"/>
      <c r="U57" s="21"/>
      <c r="V57" s="21"/>
      <c r="W57" s="21"/>
      <c r="X57" s="21"/>
      <c r="Y57" s="57"/>
      <c r="Z57" s="57"/>
      <c r="AA57" s="55"/>
      <c r="AB57" s="60"/>
      <c r="AC57" s="61"/>
      <c r="AD57" s="62"/>
      <c r="AE57" s="62"/>
      <c r="AF57" s="62"/>
      <c r="AG57" s="62"/>
      <c r="AH57" s="62"/>
      <c r="AI57" s="62"/>
      <c r="AJ57" s="62"/>
    </row>
    <row r="58" spans="5:36" s="53" customFormat="1" ht="105.75" customHeight="1">
      <c r="E58" s="52"/>
      <c r="F58" s="52"/>
      <c r="G58" s="52"/>
      <c r="I58" s="52"/>
      <c r="J58" s="69"/>
      <c r="K58" s="52"/>
      <c r="L58" s="52"/>
      <c r="M58" s="172"/>
      <c r="N58" s="56"/>
      <c r="O58" s="177"/>
      <c r="P58" s="56"/>
      <c r="Q58" s="58"/>
      <c r="R58" s="21"/>
      <c r="S58" s="21"/>
      <c r="T58" s="21"/>
      <c r="U58" s="21"/>
      <c r="V58" s="21"/>
      <c r="W58" s="21"/>
      <c r="X58" s="21"/>
      <c r="Y58" s="57"/>
      <c r="Z58" s="57"/>
      <c r="AA58" s="55"/>
      <c r="AB58" s="60"/>
      <c r="AC58" s="61"/>
      <c r="AD58" s="62"/>
      <c r="AE58" s="62"/>
      <c r="AF58" s="62"/>
      <c r="AG58" s="62"/>
      <c r="AH58" s="62"/>
      <c r="AI58" s="62"/>
      <c r="AJ58" s="62"/>
    </row>
    <row r="59" spans="5:36" s="53" customFormat="1" ht="69" customHeight="1">
      <c r="E59" s="52"/>
      <c r="F59" s="52"/>
      <c r="G59" s="52"/>
      <c r="I59" s="52"/>
      <c r="J59" s="69"/>
      <c r="K59" s="52"/>
      <c r="L59" s="52"/>
      <c r="M59" s="172"/>
      <c r="N59" s="56"/>
      <c r="O59" s="177"/>
      <c r="P59" s="56"/>
      <c r="Q59" s="58"/>
      <c r="R59" s="21"/>
      <c r="S59" s="21"/>
      <c r="T59" s="21"/>
      <c r="U59" s="21"/>
      <c r="V59" s="21"/>
      <c r="W59" s="21"/>
      <c r="X59" s="21"/>
      <c r="Y59" s="57"/>
      <c r="Z59" s="57"/>
      <c r="AA59" s="55"/>
      <c r="AB59" s="60"/>
      <c r="AC59" s="61"/>
      <c r="AD59" s="62"/>
      <c r="AE59" s="62"/>
      <c r="AF59" s="62"/>
      <c r="AG59" s="62"/>
      <c r="AH59" s="62"/>
      <c r="AI59" s="62"/>
      <c r="AJ59" s="62"/>
    </row>
    <row r="60" spans="5:36" s="53" customFormat="1" ht="85.5" customHeight="1">
      <c r="E60" s="52"/>
      <c r="F60" s="52"/>
      <c r="G60" s="52"/>
      <c r="I60" s="52"/>
      <c r="J60" s="69"/>
      <c r="K60" s="52"/>
      <c r="L60" s="52"/>
      <c r="M60" s="172"/>
      <c r="N60" s="56"/>
      <c r="O60" s="177"/>
      <c r="P60" s="56"/>
      <c r="Q60" s="58"/>
      <c r="R60" s="21"/>
      <c r="S60" s="21"/>
      <c r="T60" s="21"/>
      <c r="U60" s="21"/>
      <c r="V60" s="21"/>
      <c r="W60" s="21"/>
      <c r="X60" s="21"/>
      <c r="Y60" s="57"/>
      <c r="Z60" s="57"/>
      <c r="AA60" s="55"/>
      <c r="AB60" s="60"/>
      <c r="AC60" s="61"/>
      <c r="AD60" s="62"/>
      <c r="AE60" s="62"/>
      <c r="AF60" s="62"/>
      <c r="AG60" s="62"/>
      <c r="AH60" s="62"/>
      <c r="AI60" s="62"/>
      <c r="AJ60" s="62"/>
    </row>
    <row r="61" spans="5:36" s="53" customFormat="1" ht="93" customHeight="1">
      <c r="E61" s="52"/>
      <c r="F61" s="52"/>
      <c r="G61" s="52"/>
      <c r="I61" s="52"/>
      <c r="J61" s="69"/>
      <c r="K61" s="52"/>
      <c r="L61" s="52"/>
      <c r="M61" s="172"/>
      <c r="N61" s="56"/>
      <c r="O61" s="177"/>
      <c r="P61" s="56"/>
      <c r="Q61" s="58"/>
      <c r="R61" s="21"/>
      <c r="S61" s="21"/>
      <c r="T61" s="21"/>
      <c r="U61" s="21"/>
      <c r="V61" s="21"/>
      <c r="W61" s="21"/>
      <c r="X61" s="21"/>
      <c r="Y61" s="57"/>
      <c r="Z61" s="57"/>
      <c r="AA61" s="55"/>
      <c r="AB61" s="60"/>
      <c r="AC61" s="61"/>
      <c r="AD61" s="62"/>
      <c r="AE61" s="62"/>
      <c r="AF61" s="62"/>
      <c r="AG61" s="62"/>
      <c r="AH61" s="62"/>
      <c r="AI61" s="62"/>
      <c r="AJ61" s="62"/>
    </row>
    <row r="62" spans="5:37" s="53" customFormat="1" ht="15.75">
      <c r="E62" s="52"/>
      <c r="F62" s="52"/>
      <c r="G62" s="52"/>
      <c r="I62" s="52"/>
      <c r="J62" s="69"/>
      <c r="K62" s="52"/>
      <c r="L62" s="52"/>
      <c r="M62" s="172"/>
      <c r="N62" s="56"/>
      <c r="O62" s="177"/>
      <c r="P62" s="56"/>
      <c r="Q62" s="58"/>
      <c r="R62" s="21"/>
      <c r="S62" s="21"/>
      <c r="T62" s="21"/>
      <c r="U62" s="21"/>
      <c r="V62" s="21"/>
      <c r="W62" s="21"/>
      <c r="X62" s="21"/>
      <c r="Y62" s="57"/>
      <c r="Z62" s="57"/>
      <c r="AA62" s="55"/>
      <c r="AB62" s="60"/>
      <c r="AC62" s="61"/>
      <c r="AD62" s="62"/>
      <c r="AE62" s="62"/>
      <c r="AF62" s="62"/>
      <c r="AG62" s="62"/>
      <c r="AH62" s="62"/>
      <c r="AI62" s="62"/>
      <c r="AJ62" s="62"/>
      <c r="AK62" s="56"/>
    </row>
    <row r="63" spans="5:36" s="53" customFormat="1" ht="15.75">
      <c r="E63" s="52"/>
      <c r="F63" s="52"/>
      <c r="G63" s="52"/>
      <c r="I63" s="52"/>
      <c r="J63" s="69"/>
      <c r="K63" s="52"/>
      <c r="L63" s="52"/>
      <c r="M63" s="172"/>
      <c r="N63" s="56"/>
      <c r="O63" s="177"/>
      <c r="P63" s="56"/>
      <c r="Q63" s="58"/>
      <c r="R63" s="21"/>
      <c r="S63" s="21"/>
      <c r="T63" s="21"/>
      <c r="U63" s="21"/>
      <c r="V63" s="21"/>
      <c r="W63" s="21"/>
      <c r="X63" s="21"/>
      <c r="Y63" s="57"/>
      <c r="Z63" s="57"/>
      <c r="AA63" s="55"/>
      <c r="AB63" s="60"/>
      <c r="AC63" s="61"/>
      <c r="AD63" s="62"/>
      <c r="AE63" s="62"/>
      <c r="AF63" s="62"/>
      <c r="AG63" s="62"/>
      <c r="AH63" s="62"/>
      <c r="AI63" s="62"/>
      <c r="AJ63" s="62"/>
    </row>
    <row r="64" spans="5:36" s="53" customFormat="1" ht="15.75">
      <c r="E64" s="52"/>
      <c r="F64" s="52"/>
      <c r="G64" s="52"/>
      <c r="I64" s="52"/>
      <c r="J64" s="69"/>
      <c r="K64" s="52"/>
      <c r="L64" s="52"/>
      <c r="M64" s="172"/>
      <c r="N64" s="56"/>
      <c r="O64" s="177"/>
      <c r="P64" s="56"/>
      <c r="Q64" s="58"/>
      <c r="R64" s="21"/>
      <c r="S64" s="21"/>
      <c r="T64" s="21"/>
      <c r="U64" s="21"/>
      <c r="V64" s="21"/>
      <c r="W64" s="21"/>
      <c r="X64" s="21"/>
      <c r="Y64" s="57"/>
      <c r="Z64" s="57"/>
      <c r="AA64" s="55"/>
      <c r="AB64" s="60"/>
      <c r="AC64" s="61"/>
      <c r="AD64" s="62"/>
      <c r="AE64" s="62"/>
      <c r="AF64" s="62"/>
      <c r="AG64" s="62"/>
      <c r="AH64" s="62"/>
      <c r="AI64" s="62"/>
      <c r="AJ64" s="62"/>
    </row>
    <row r="65" spans="5:36" s="83" customFormat="1" ht="12.75">
      <c r="E65" s="52"/>
      <c r="F65" s="52"/>
      <c r="G65" s="52"/>
      <c r="I65" s="52"/>
      <c r="J65" s="84"/>
      <c r="K65" s="52"/>
      <c r="L65" s="52"/>
      <c r="M65" s="173"/>
      <c r="N65" s="52"/>
      <c r="O65" s="178"/>
      <c r="P65" s="52"/>
      <c r="Q65" s="88"/>
      <c r="R65" s="89"/>
      <c r="S65" s="89"/>
      <c r="T65" s="89"/>
      <c r="U65" s="89"/>
      <c r="V65" s="89"/>
      <c r="W65" s="89"/>
      <c r="X65" s="89"/>
      <c r="Y65" s="87"/>
      <c r="Z65" s="87"/>
      <c r="AA65" s="86"/>
      <c r="AB65" s="90"/>
      <c r="AC65" s="91"/>
      <c r="AD65" s="92"/>
      <c r="AE65" s="92"/>
      <c r="AF65" s="92"/>
      <c r="AG65" s="92"/>
      <c r="AH65" s="92"/>
      <c r="AI65" s="92"/>
      <c r="AJ65" s="92"/>
    </row>
    <row r="66" spans="5:36" s="83" customFormat="1" ht="12.75">
      <c r="E66" s="52"/>
      <c r="F66" s="52"/>
      <c r="G66" s="52"/>
      <c r="I66" s="52"/>
      <c r="J66" s="84"/>
      <c r="K66" s="52"/>
      <c r="L66" s="52"/>
      <c r="M66" s="173"/>
      <c r="N66" s="52"/>
      <c r="O66" s="178"/>
      <c r="P66" s="52"/>
      <c r="Q66" s="88"/>
      <c r="R66" s="89"/>
      <c r="S66" s="89"/>
      <c r="T66" s="89"/>
      <c r="U66" s="89"/>
      <c r="V66" s="89"/>
      <c r="W66" s="89"/>
      <c r="X66" s="89"/>
      <c r="Y66" s="87"/>
      <c r="Z66" s="87"/>
      <c r="AA66" s="86"/>
      <c r="AB66" s="90"/>
      <c r="AC66" s="91"/>
      <c r="AD66" s="92"/>
      <c r="AE66" s="92"/>
      <c r="AF66" s="92"/>
      <c r="AG66" s="92"/>
      <c r="AH66" s="92"/>
      <c r="AI66" s="92"/>
      <c r="AJ66" s="92"/>
    </row>
    <row r="67" spans="1:36" s="83" customFormat="1" ht="15.75">
      <c r="A67" s="53"/>
      <c r="B67" s="53"/>
      <c r="C67" s="53"/>
      <c r="D67" s="53"/>
      <c r="E67" s="52"/>
      <c r="F67" s="52"/>
      <c r="G67" s="52"/>
      <c r="H67" s="53"/>
      <c r="I67" s="52"/>
      <c r="J67" s="69"/>
      <c r="K67" s="52"/>
      <c r="L67" s="52"/>
      <c r="M67" s="173"/>
      <c r="N67" s="56"/>
      <c r="O67" s="178"/>
      <c r="P67" s="52"/>
      <c r="Q67" s="88"/>
      <c r="R67" s="21"/>
      <c r="S67" s="21"/>
      <c r="T67" s="21"/>
      <c r="U67" s="21"/>
      <c r="V67" s="21"/>
      <c r="W67" s="21"/>
      <c r="X67" s="21"/>
      <c r="Y67" s="87"/>
      <c r="Z67" s="87"/>
      <c r="AA67" s="86"/>
      <c r="AB67" s="90"/>
      <c r="AC67" s="91"/>
      <c r="AD67" s="92"/>
      <c r="AE67" s="92"/>
      <c r="AF67" s="92"/>
      <c r="AG67" s="92"/>
      <c r="AH67" s="92"/>
      <c r="AI67" s="92"/>
      <c r="AJ67" s="92"/>
    </row>
    <row r="68" spans="5:36" s="53" customFormat="1" ht="15.75">
      <c r="E68" s="52"/>
      <c r="F68" s="52"/>
      <c r="G68" s="52"/>
      <c r="I68" s="52"/>
      <c r="J68" s="69"/>
      <c r="K68" s="52"/>
      <c r="L68" s="52"/>
      <c r="M68" s="172"/>
      <c r="N68" s="56"/>
      <c r="O68" s="177"/>
      <c r="P68" s="56"/>
      <c r="Q68" s="58"/>
      <c r="R68" s="21"/>
      <c r="S68" s="21"/>
      <c r="T68" s="21"/>
      <c r="U68" s="21"/>
      <c r="V68" s="21"/>
      <c r="W68" s="21"/>
      <c r="X68" s="21"/>
      <c r="Y68" s="57"/>
      <c r="Z68" s="57"/>
      <c r="AA68" s="55"/>
      <c r="AB68" s="60"/>
      <c r="AC68" s="61"/>
      <c r="AD68" s="62"/>
      <c r="AE68" s="62"/>
      <c r="AF68" s="62"/>
      <c r="AG68" s="62"/>
      <c r="AH68" s="62"/>
      <c r="AI68" s="62"/>
      <c r="AJ68" s="62"/>
    </row>
    <row r="69" spans="5:36" s="53" customFormat="1" ht="15.75">
      <c r="E69" s="52"/>
      <c r="F69" s="52"/>
      <c r="G69" s="52"/>
      <c r="I69" s="52"/>
      <c r="J69" s="69"/>
      <c r="K69" s="52"/>
      <c r="L69" s="52"/>
      <c r="M69" s="172"/>
      <c r="N69" s="56"/>
      <c r="O69" s="177"/>
      <c r="P69" s="56"/>
      <c r="Q69" s="58"/>
      <c r="R69" s="21"/>
      <c r="S69" s="21"/>
      <c r="T69" s="21"/>
      <c r="U69" s="21"/>
      <c r="V69" s="21"/>
      <c r="W69" s="21"/>
      <c r="X69" s="21"/>
      <c r="Y69" s="57"/>
      <c r="Z69" s="57"/>
      <c r="AA69" s="55"/>
      <c r="AB69" s="60"/>
      <c r="AC69" s="61"/>
      <c r="AD69" s="62"/>
      <c r="AE69" s="62"/>
      <c r="AF69" s="62"/>
      <c r="AG69" s="62"/>
      <c r="AH69" s="62"/>
      <c r="AI69" s="62"/>
      <c r="AJ69" s="62"/>
    </row>
    <row r="70" spans="5:28" ht="15.75">
      <c r="E70" s="52"/>
      <c r="F70" s="52"/>
      <c r="G70" s="52"/>
      <c r="J70" s="93"/>
      <c r="K70" s="2"/>
      <c r="L70" s="52"/>
      <c r="M70" s="174"/>
      <c r="N70" s="56"/>
      <c r="O70" s="177"/>
      <c r="P70" s="56"/>
      <c r="Q70" s="58"/>
      <c r="R70" s="21"/>
      <c r="S70" s="21"/>
      <c r="T70" s="21"/>
      <c r="U70" s="21"/>
      <c r="V70" s="21"/>
      <c r="W70" s="21"/>
      <c r="X70" s="21"/>
      <c r="Y70" s="57"/>
      <c r="AA70" s="55"/>
      <c r="AB70" s="95"/>
    </row>
    <row r="71" spans="5:28" ht="15.75">
      <c r="E71" s="52"/>
      <c r="F71" s="52"/>
      <c r="G71" s="52"/>
      <c r="J71" s="93"/>
      <c r="K71" s="2"/>
      <c r="L71" s="52"/>
      <c r="M71" s="174"/>
      <c r="N71" s="56"/>
      <c r="O71" s="177"/>
      <c r="P71" s="56"/>
      <c r="Q71" s="58"/>
      <c r="Y71" s="57"/>
      <c r="Z71" s="57"/>
      <c r="AA71" s="55"/>
      <c r="AB71" s="95"/>
    </row>
    <row r="72" spans="5:36" s="96" customFormat="1" ht="15.75">
      <c r="E72" s="72"/>
      <c r="F72" s="72"/>
      <c r="G72" s="72"/>
      <c r="I72" s="97"/>
      <c r="J72" s="98"/>
      <c r="L72" s="72"/>
      <c r="M72" s="146"/>
      <c r="N72" s="146"/>
      <c r="O72" s="176"/>
      <c r="P72" s="75"/>
      <c r="Q72" s="78"/>
      <c r="R72" s="146"/>
      <c r="S72" s="146"/>
      <c r="T72" s="146"/>
      <c r="U72" s="146"/>
      <c r="V72" s="146"/>
      <c r="W72" s="146"/>
      <c r="X72" s="146"/>
      <c r="Y72" s="77"/>
      <c r="Z72" s="77"/>
      <c r="AA72" s="76"/>
      <c r="AB72" s="100"/>
      <c r="AC72" s="101"/>
      <c r="AD72" s="102"/>
      <c r="AE72" s="102"/>
      <c r="AF72" s="102"/>
      <c r="AG72" s="102"/>
      <c r="AH72" s="102"/>
      <c r="AI72" s="102"/>
      <c r="AJ72" s="102"/>
    </row>
    <row r="73" spans="5:28" ht="15.75">
      <c r="E73" s="52"/>
      <c r="F73" s="52"/>
      <c r="G73" s="52"/>
      <c r="J73" s="93"/>
      <c r="L73" s="52"/>
      <c r="O73" s="177"/>
      <c r="P73" s="56"/>
      <c r="Q73" s="58"/>
      <c r="Y73" s="57"/>
      <c r="Z73" s="57"/>
      <c r="AA73" s="55"/>
      <c r="AB73" s="95"/>
    </row>
    <row r="74" spans="5:28" ht="15.75">
      <c r="E74" s="56"/>
      <c r="F74" s="56"/>
      <c r="G74" s="56"/>
      <c r="J74" s="93"/>
      <c r="L74" s="52"/>
      <c r="O74" s="177"/>
      <c r="P74" s="56"/>
      <c r="Q74" s="58"/>
      <c r="Y74" s="57"/>
      <c r="Z74" s="57"/>
      <c r="AA74" s="55"/>
      <c r="AB74" s="95"/>
    </row>
    <row r="75" spans="5:28" ht="15.75">
      <c r="E75" s="56"/>
      <c r="F75" s="56"/>
      <c r="G75" s="56"/>
      <c r="J75" s="93"/>
      <c r="L75" s="52"/>
      <c r="O75" s="177"/>
      <c r="P75" s="56"/>
      <c r="Q75" s="58"/>
      <c r="Y75" s="57"/>
      <c r="Z75" s="57"/>
      <c r="AA75" s="55"/>
      <c r="AB75" s="95"/>
    </row>
    <row r="76" spans="5:28" ht="15.75">
      <c r="E76" s="56"/>
      <c r="F76" s="56"/>
      <c r="G76" s="56"/>
      <c r="J76" s="93"/>
      <c r="L76" s="52"/>
      <c r="O76" s="177"/>
      <c r="P76" s="56"/>
      <c r="Q76" s="58"/>
      <c r="Y76" s="57"/>
      <c r="Z76" s="57"/>
      <c r="AA76" s="55"/>
      <c r="AB76" s="95"/>
    </row>
    <row r="77" spans="5:28" ht="15.75">
      <c r="E77" s="56"/>
      <c r="F77" s="56"/>
      <c r="G77" s="56"/>
      <c r="J77" s="93"/>
      <c r="L77" s="104"/>
      <c r="O77" s="177"/>
      <c r="P77" s="56"/>
      <c r="Q77" s="105"/>
      <c r="Y77" s="57"/>
      <c r="Z77" s="57"/>
      <c r="AA77" s="55"/>
      <c r="AB77" s="95"/>
    </row>
    <row r="78" spans="5:28" ht="15.75">
      <c r="E78" s="56"/>
      <c r="F78" s="56"/>
      <c r="G78" s="56"/>
      <c r="J78" s="93"/>
      <c r="L78" s="104"/>
      <c r="O78" s="177"/>
      <c r="P78" s="56"/>
      <c r="Q78" s="105"/>
      <c r="Y78" s="57"/>
      <c r="Z78" s="57"/>
      <c r="AA78" s="55"/>
      <c r="AB78" s="95"/>
    </row>
    <row r="79" spans="5:28" ht="15.75">
      <c r="E79" s="56"/>
      <c r="F79" s="56"/>
      <c r="G79" s="56"/>
      <c r="J79" s="93"/>
      <c r="L79" s="104"/>
      <c r="O79" s="177"/>
      <c r="P79" s="56"/>
      <c r="Q79" s="105"/>
      <c r="Y79" s="57"/>
      <c r="Z79" s="57"/>
      <c r="AA79" s="55"/>
      <c r="AB79" s="95"/>
    </row>
    <row r="80" spans="5:28" ht="15.75">
      <c r="E80" s="56"/>
      <c r="F80" s="56"/>
      <c r="G80" s="56"/>
      <c r="J80" s="93"/>
      <c r="L80" s="104"/>
      <c r="O80" s="177"/>
      <c r="P80" s="56"/>
      <c r="Q80" s="105"/>
      <c r="AA80" s="106"/>
      <c r="AB80" s="95"/>
    </row>
    <row r="81" spans="5:28" ht="15.75">
      <c r="E81" s="56"/>
      <c r="F81" s="56"/>
      <c r="G81" s="56"/>
      <c r="J81" s="93"/>
      <c r="L81" s="104"/>
      <c r="O81" s="177"/>
      <c r="P81" s="56"/>
      <c r="Q81" s="105"/>
      <c r="AA81" s="106"/>
      <c r="AB81" s="95"/>
    </row>
    <row r="82" spans="5:28" ht="15.75">
      <c r="E82" s="56"/>
      <c r="F82" s="56"/>
      <c r="G82" s="56"/>
      <c r="J82" s="93"/>
      <c r="L82" s="104"/>
      <c r="O82" s="177"/>
      <c r="P82" s="56"/>
      <c r="Q82" s="105"/>
      <c r="AA82" s="106"/>
      <c r="AB82" s="95"/>
    </row>
    <row r="83" spans="5:28" ht="13.5">
      <c r="E83" s="56"/>
      <c r="F83" s="56"/>
      <c r="G83" s="56"/>
      <c r="L83" s="104"/>
      <c r="O83" s="177"/>
      <c r="P83" s="56"/>
      <c r="Q83" s="105"/>
      <c r="AA83" s="106"/>
      <c r="AB83" s="95"/>
    </row>
    <row r="84" spans="5:28" ht="13.5">
      <c r="E84" s="56"/>
      <c r="F84" s="56"/>
      <c r="G84" s="56"/>
      <c r="L84" s="104"/>
      <c r="O84" s="177"/>
      <c r="P84" s="56"/>
      <c r="Q84" s="105"/>
      <c r="AA84" s="106"/>
      <c r="AB84" s="95"/>
    </row>
    <row r="85" spans="5:28" ht="13.5">
      <c r="E85" s="56"/>
      <c r="F85" s="56"/>
      <c r="G85" s="56"/>
      <c r="L85" s="104"/>
      <c r="O85" s="179"/>
      <c r="P85" s="56"/>
      <c r="Q85" s="105"/>
      <c r="AA85" s="106"/>
      <c r="AB85" s="95"/>
    </row>
    <row r="86" spans="12:28" ht="13.5">
      <c r="L86" s="104"/>
      <c r="P86" s="56"/>
      <c r="Q86" s="105"/>
      <c r="AA86" s="106"/>
      <c r="AB86" s="95"/>
    </row>
    <row r="87" spans="12:28" ht="13.5">
      <c r="L87" s="104"/>
      <c r="P87" s="56"/>
      <c r="AA87" s="106"/>
      <c r="AB87" s="95"/>
    </row>
    <row r="88" spans="12:28" ht="13.5">
      <c r="L88" s="104"/>
      <c r="P88" s="56"/>
      <c r="AA88" s="106"/>
      <c r="AB88" s="95"/>
    </row>
    <row r="89" spans="12:28" ht="13.5">
      <c r="L89" s="104"/>
      <c r="P89" s="56"/>
      <c r="AA89" s="106"/>
      <c r="AB89" s="95"/>
    </row>
    <row r="90" spans="12:28" ht="13.5">
      <c r="L90" s="104"/>
      <c r="P90" s="56"/>
      <c r="AA90" s="106"/>
      <c r="AB90" s="95"/>
    </row>
    <row r="91" spans="12:28" ht="13.5">
      <c r="L91" s="104"/>
      <c r="P91" s="56"/>
      <c r="AA91" s="106"/>
      <c r="AB91" s="95"/>
    </row>
    <row r="92" spans="12:28" ht="13.5">
      <c r="L92" s="104"/>
      <c r="AA92" s="106"/>
      <c r="AB92" s="95"/>
    </row>
    <row r="93" spans="12:28" ht="13.5">
      <c r="L93" s="104"/>
      <c r="AA93" s="106"/>
      <c r="AB93" s="95"/>
    </row>
    <row r="94" spans="12:28" ht="13.5">
      <c r="L94" s="104"/>
      <c r="AA94" s="106"/>
      <c r="AB94" s="95"/>
    </row>
    <row r="95" spans="12:28" ht="13.5">
      <c r="L95" s="104"/>
      <c r="AA95" s="106"/>
      <c r="AB95" s="95"/>
    </row>
    <row r="96" spans="12:28" ht="13.5">
      <c r="L96" s="104"/>
      <c r="AA96" s="106"/>
      <c r="AB96" s="95"/>
    </row>
    <row r="97" spans="12:28" ht="13.5">
      <c r="L97" s="104"/>
      <c r="AA97" s="106"/>
      <c r="AB97" s="95"/>
    </row>
    <row r="98" spans="12:28" ht="13.5">
      <c r="L98" s="104"/>
      <c r="AA98" s="106"/>
      <c r="AB98" s="95"/>
    </row>
    <row r="99" spans="12:28" ht="13.5">
      <c r="L99" s="104"/>
      <c r="AA99" s="106"/>
      <c r="AB99" s="95"/>
    </row>
    <row r="100" spans="27:28" ht="13.5">
      <c r="AA100" s="106"/>
      <c r="AB100" s="95"/>
    </row>
    <row r="101" spans="27:28" ht="13.5">
      <c r="AA101" s="106"/>
      <c r="AB101" s="95"/>
    </row>
    <row r="102" spans="27:28" ht="13.5">
      <c r="AA102" s="106"/>
      <c r="AB102" s="95"/>
    </row>
    <row r="103" ht="13.5">
      <c r="AA103" s="106"/>
    </row>
    <row r="104" ht="13.5">
      <c r="AA104" s="106"/>
    </row>
    <row r="105" ht="13.5">
      <c r="AA105" s="106"/>
    </row>
    <row r="106" ht="13.5">
      <c r="AA106" s="106"/>
    </row>
    <row r="107" ht="13.5">
      <c r="AA107" s="106"/>
    </row>
    <row r="108" ht="13.5">
      <c r="AA108" s="106"/>
    </row>
    <row r="109" ht="13.5">
      <c r="AA109" s="106"/>
    </row>
    <row r="110" ht="13.5">
      <c r="AA110" s="106"/>
    </row>
    <row r="111" ht="13.5">
      <c r="AA111" s="106"/>
    </row>
    <row r="112" ht="13.5">
      <c r="AA112" s="106"/>
    </row>
    <row r="113" ht="13.5">
      <c r="AA113" s="106"/>
    </row>
    <row r="114" ht="13.5">
      <c r="AA114" s="106"/>
    </row>
    <row r="115" ht="13.5">
      <c r="AA115" s="106"/>
    </row>
    <row r="116" ht="13.5">
      <c r="AA116" s="106"/>
    </row>
    <row r="117" ht="13.5">
      <c r="AA117" s="106"/>
    </row>
    <row r="118" ht="13.5">
      <c r="AA118" s="106"/>
    </row>
    <row r="119" ht="13.5">
      <c r="AA119" s="106"/>
    </row>
    <row r="120" ht="13.5">
      <c r="AA120" s="106"/>
    </row>
    <row r="121" ht="13.5">
      <c r="AA121" s="106"/>
    </row>
    <row r="122" ht="13.5">
      <c r="AA122" s="106"/>
    </row>
    <row r="123" ht="13.5">
      <c r="AA123" s="106"/>
    </row>
    <row r="124" ht="13.5">
      <c r="AA124" s="106"/>
    </row>
    <row r="125" ht="13.5">
      <c r="AA125" s="106"/>
    </row>
  </sheetData>
  <sheetProtection selectLockedCells="1" selectUnlockedCells="1"/>
  <mergeCells count="11">
    <mergeCell ref="A34:H34"/>
    <mergeCell ref="A1:I1"/>
    <mergeCell ref="J1:AK1"/>
    <mergeCell ref="A2:A3"/>
    <mergeCell ref="B2:B3"/>
    <mergeCell ref="C2:C3"/>
    <mergeCell ref="D2:D3"/>
    <mergeCell ref="E2:E3"/>
    <mergeCell ref="H2:H3"/>
    <mergeCell ref="I2:I3"/>
    <mergeCell ref="J2:AK2"/>
  </mergeCells>
  <printOptions gridLines="1" headings="1"/>
  <pageMargins left="0" right="0" top="0.3937007874015748" bottom="0.2755905511811024" header="0.2755905511811024" footer="0.4724409448818898"/>
  <pageSetup horizontalDpi="600" verticalDpi="600" orientation="landscape" paperSize="8" scale="75" r:id="rId1"/>
  <headerFooter alignWithMargins="0">
    <oddHeader>&amp;LANNO 2012- Attuazione PPI&amp;RDirigente: ing. Antonio Grasso</oddHeader>
    <oddFooter>&amp;LLB/PPI 2012 CONSUNTIVO vers. 1  del 24/02/2012&amp;C&amp;"Arial,Grassetto Corsivo"Area Governo del Territorio
Ufficio Pianificazione e Programmazione Integrata e Controllo
&amp;RPag. &amp;P di &amp;N</oddFooter>
  </headerFooter>
</worksheet>
</file>

<file path=xl/worksheets/sheet6.xml><?xml version="1.0" encoding="utf-8"?>
<worksheet xmlns="http://schemas.openxmlformats.org/spreadsheetml/2006/main" xmlns:r="http://schemas.openxmlformats.org/officeDocument/2006/relationships">
  <dimension ref="A1:AM14"/>
  <sheetViews>
    <sheetView zoomScalePageLayoutView="0" workbookViewId="0" topLeftCell="H1">
      <selection activeCell="M3" sqref="M3"/>
    </sheetView>
  </sheetViews>
  <sheetFormatPr defaultColWidth="9.140625" defaultRowHeight="12.75"/>
  <cols>
    <col min="1" max="6" width="12.7109375" style="1" hidden="1" customWidth="1"/>
    <col min="7" max="7" width="12.7109375" style="2" hidden="1" customWidth="1"/>
    <col min="8" max="8" width="11.57421875" style="281" customWidth="1"/>
    <col min="9" max="9" width="9.7109375" style="281" customWidth="1"/>
    <col min="10" max="10" width="6.00390625" style="1" customWidth="1"/>
    <col min="11" max="11" width="7.57421875" style="1" customWidth="1"/>
    <col min="12" max="12" width="12.7109375" style="1" hidden="1" customWidth="1"/>
    <col min="13" max="13" width="16.00390625" style="1" customWidth="1"/>
    <col min="14" max="14" width="15.421875" style="306" customWidth="1"/>
    <col min="15" max="15" width="12.00390625" style="1" customWidth="1"/>
    <col min="16" max="16" width="12.7109375" style="1" customWidth="1"/>
    <col min="17" max="17" width="7.421875" style="3" customWidth="1"/>
    <col min="18" max="18" width="8.7109375" style="287" customWidth="1"/>
    <col min="19" max="19" width="7.57421875" style="3" customWidth="1"/>
    <col min="20" max="20" width="6.421875" style="3" customWidth="1"/>
    <col min="21" max="21" width="12.28125" style="3" customWidth="1"/>
    <col min="22" max="23" width="9.140625" style="314" customWidth="1"/>
    <col min="24" max="24" width="9.00390625" style="314" customWidth="1"/>
    <col min="25" max="25" width="11.140625" style="314" customWidth="1"/>
    <col min="26" max="26" width="9.7109375" style="3" customWidth="1"/>
    <col min="27" max="27" width="10.7109375" style="1" bestFit="1" customWidth="1"/>
    <col min="28" max="28" width="12.57421875" style="307" bestFit="1" customWidth="1"/>
    <col min="29" max="29" width="9.8515625" style="308" bestFit="1" customWidth="1"/>
    <col min="30" max="30" width="8.140625" style="6" customWidth="1"/>
    <col min="31" max="31" width="4.421875" style="309" customWidth="1"/>
    <col min="32" max="33" width="8.8515625" style="3" customWidth="1"/>
    <col min="34" max="34" width="9.140625" style="3" customWidth="1"/>
    <col min="35" max="35" width="11.140625" style="3" bestFit="1" customWidth="1"/>
    <col min="36" max="36" width="9.140625" style="3" customWidth="1"/>
    <col min="37" max="37" width="12.140625" style="3" bestFit="1" customWidth="1"/>
    <col min="38" max="38" width="10.28125" style="297" customWidth="1"/>
    <col min="39" max="39" width="10.00390625" style="1" customWidth="1"/>
    <col min="40" max="16384" width="9.140625" style="1" customWidth="1"/>
  </cols>
  <sheetData>
    <row r="1" spans="1:38" ht="15" customHeight="1">
      <c r="A1" s="525" t="s">
        <v>420</v>
      </c>
      <c r="B1" s="525"/>
      <c r="C1" s="525"/>
      <c r="D1" s="525"/>
      <c r="E1" s="525"/>
      <c r="F1" s="525"/>
      <c r="G1" s="525"/>
      <c r="H1" s="526" t="s">
        <v>149</v>
      </c>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8"/>
    </row>
    <row r="2" spans="1:38" ht="13.5" customHeight="1">
      <c r="A2" s="529" t="s">
        <v>422</v>
      </c>
      <c r="B2" s="529" t="s">
        <v>423</v>
      </c>
      <c r="C2" s="529" t="s">
        <v>424</v>
      </c>
      <c r="D2" s="529" t="s">
        <v>425</v>
      </c>
      <c r="E2" s="529" t="s">
        <v>426</v>
      </c>
      <c r="F2" s="529" t="s">
        <v>427</v>
      </c>
      <c r="G2" s="529" t="s">
        <v>428</v>
      </c>
      <c r="H2" s="530" t="s">
        <v>150</v>
      </c>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2"/>
    </row>
    <row r="3" spans="1:39" s="165" customFormat="1" ht="168.75" customHeight="1">
      <c r="A3" s="529"/>
      <c r="B3" s="529"/>
      <c r="C3" s="529"/>
      <c r="D3" s="529"/>
      <c r="E3" s="529"/>
      <c r="F3" s="529"/>
      <c r="G3" s="529"/>
      <c r="H3" s="245" t="s">
        <v>118</v>
      </c>
      <c r="I3" s="245" t="s">
        <v>151</v>
      </c>
      <c r="J3" s="246" t="s">
        <v>152</v>
      </c>
      <c r="K3" s="165" t="s">
        <v>431</v>
      </c>
      <c r="L3" s="247" t="s">
        <v>432</v>
      </c>
      <c r="M3" s="205" t="s">
        <v>153</v>
      </c>
      <c r="N3" s="248" t="s">
        <v>154</v>
      </c>
      <c r="O3" s="249" t="s">
        <v>155</v>
      </c>
      <c r="P3" s="205" t="s">
        <v>156</v>
      </c>
      <c r="Q3" s="250" t="s">
        <v>157</v>
      </c>
      <c r="R3" s="251" t="s">
        <v>158</v>
      </c>
      <c r="S3" s="252" t="s">
        <v>159</v>
      </c>
      <c r="T3" s="253" t="s">
        <v>160</v>
      </c>
      <c r="U3" s="254" t="s">
        <v>161</v>
      </c>
      <c r="V3" s="255" t="s">
        <v>162</v>
      </c>
      <c r="W3" s="256" t="s">
        <v>163</v>
      </c>
      <c r="X3" s="256" t="s">
        <v>164</v>
      </c>
      <c r="Y3" s="256" t="s">
        <v>165</v>
      </c>
      <c r="Z3" s="257" t="s">
        <v>166</v>
      </c>
      <c r="AA3" s="258" t="s">
        <v>167</v>
      </c>
      <c r="AB3" s="259" t="s">
        <v>168</v>
      </c>
      <c r="AC3" s="258" t="s">
        <v>169</v>
      </c>
      <c r="AD3" s="260" t="s">
        <v>170</v>
      </c>
      <c r="AE3" s="261" t="s">
        <v>171</v>
      </c>
      <c r="AF3" s="257" t="s">
        <v>172</v>
      </c>
      <c r="AG3" s="262" t="s">
        <v>127</v>
      </c>
      <c r="AH3" s="263" t="s">
        <v>173</v>
      </c>
      <c r="AI3" s="263" t="s">
        <v>174</v>
      </c>
      <c r="AJ3" s="264" t="s">
        <v>175</v>
      </c>
      <c r="AK3" s="265" t="s">
        <v>176</v>
      </c>
      <c r="AL3" s="266" t="s">
        <v>455</v>
      </c>
      <c r="AM3" s="267"/>
    </row>
    <row r="4" spans="7:38" s="268" customFormat="1" ht="13.5">
      <c r="G4" s="269"/>
      <c r="H4" s="269" t="s">
        <v>177</v>
      </c>
      <c r="I4" s="269">
        <v>341620508</v>
      </c>
      <c r="N4" s="270"/>
      <c r="Q4" s="271"/>
      <c r="R4" s="272"/>
      <c r="S4" s="271"/>
      <c r="T4" s="271"/>
      <c r="U4" s="271"/>
      <c r="V4" s="273" t="s">
        <v>178</v>
      </c>
      <c r="W4" s="274"/>
      <c r="X4" s="274"/>
      <c r="Y4" s="274"/>
      <c r="Z4" s="271"/>
      <c r="AB4" s="275"/>
      <c r="AC4" s="276"/>
      <c r="AD4" s="277"/>
      <c r="AE4" s="278"/>
      <c r="AF4" s="271"/>
      <c r="AG4" s="279"/>
      <c r="AH4" s="279"/>
      <c r="AI4" s="279"/>
      <c r="AJ4" s="271"/>
      <c r="AK4" s="271"/>
      <c r="AL4" s="280"/>
    </row>
    <row r="5" spans="7:38" s="268" customFormat="1" ht="13.5">
      <c r="G5" s="269"/>
      <c r="H5" s="269"/>
      <c r="I5" s="269"/>
      <c r="N5" s="270"/>
      <c r="Q5" s="271"/>
      <c r="R5" s="272"/>
      <c r="S5" s="271"/>
      <c r="T5" s="271"/>
      <c r="U5" s="271"/>
      <c r="V5" s="274"/>
      <c r="W5" s="274"/>
      <c r="X5" s="274"/>
      <c r="Y5" s="274"/>
      <c r="Z5" s="271"/>
      <c r="AB5" s="275"/>
      <c r="AC5" s="276"/>
      <c r="AD5" s="277"/>
      <c r="AE5" s="278"/>
      <c r="AF5" s="271"/>
      <c r="AG5" s="271"/>
      <c r="AH5" s="271"/>
      <c r="AI5" s="271"/>
      <c r="AJ5" s="271"/>
      <c r="AK5" s="271"/>
      <c r="AL5" s="280"/>
    </row>
    <row r="6" spans="10:33" ht="106.5" customHeight="1">
      <c r="J6" s="27" t="s">
        <v>179</v>
      </c>
      <c r="K6" s="27" t="s">
        <v>180</v>
      </c>
      <c r="L6" s="11"/>
      <c r="M6" s="282" t="s">
        <v>181</v>
      </c>
      <c r="N6" s="283">
        <v>2500000</v>
      </c>
      <c r="O6" s="284" t="s">
        <v>182</v>
      </c>
      <c r="P6" s="285">
        <v>135000</v>
      </c>
      <c r="Q6" s="286" t="s">
        <v>183</v>
      </c>
      <c r="R6" s="287" t="s">
        <v>184</v>
      </c>
      <c r="S6" s="286" t="s">
        <v>185</v>
      </c>
      <c r="T6" s="286" t="s">
        <v>186</v>
      </c>
      <c r="U6" s="285">
        <v>113000</v>
      </c>
      <c r="V6" s="288" t="s">
        <v>129</v>
      </c>
      <c r="W6" s="289"/>
      <c r="X6" s="289"/>
      <c r="Y6" s="290" t="s">
        <v>187</v>
      </c>
      <c r="Z6" s="291" t="s">
        <v>188</v>
      </c>
      <c r="AA6" s="292">
        <v>41380</v>
      </c>
      <c r="AB6" s="293">
        <v>94414.27</v>
      </c>
      <c r="AC6" s="292">
        <v>41401</v>
      </c>
      <c r="AD6" s="294" t="s">
        <v>189</v>
      </c>
      <c r="AE6" s="295">
        <v>0.2</v>
      </c>
      <c r="AF6" s="296">
        <v>41491</v>
      </c>
      <c r="AG6" s="289"/>
    </row>
    <row r="7" spans="10:38" ht="96">
      <c r="J7" s="27" t="s">
        <v>190</v>
      </c>
      <c r="K7" s="27" t="s">
        <v>180</v>
      </c>
      <c r="L7" s="11"/>
      <c r="M7" s="23"/>
      <c r="N7" s="298"/>
      <c r="O7" s="284" t="s">
        <v>191</v>
      </c>
      <c r="P7" s="285">
        <v>110000</v>
      </c>
      <c r="Q7" s="289"/>
      <c r="S7" s="289"/>
      <c r="T7" s="289"/>
      <c r="U7" s="289"/>
      <c r="V7" s="289"/>
      <c r="W7" s="289"/>
      <c r="X7" s="289"/>
      <c r="Y7" s="289"/>
      <c r="Z7" s="289"/>
      <c r="AA7" s="4"/>
      <c r="AB7" s="299"/>
      <c r="AC7" s="276"/>
      <c r="AD7" s="300"/>
      <c r="AE7" s="301"/>
      <c r="AF7" s="289"/>
      <c r="AG7" s="289"/>
      <c r="AH7" s="289"/>
      <c r="AI7" s="289"/>
      <c r="AJ7" s="289"/>
      <c r="AK7" s="289"/>
      <c r="AL7" s="302" t="s">
        <v>192</v>
      </c>
    </row>
    <row r="8" spans="10:38" ht="94.5">
      <c r="J8" s="27" t="s">
        <v>193</v>
      </c>
      <c r="K8" s="27"/>
      <c r="L8" s="11"/>
      <c r="M8" s="23"/>
      <c r="N8" s="303"/>
      <c r="O8" s="284" t="s">
        <v>194</v>
      </c>
      <c r="P8" s="285">
        <v>54177.56</v>
      </c>
      <c r="Q8" s="286" t="s">
        <v>183</v>
      </c>
      <c r="R8" s="287" t="s">
        <v>195</v>
      </c>
      <c r="S8" s="286" t="s">
        <v>196</v>
      </c>
      <c r="T8" s="286" t="s">
        <v>197</v>
      </c>
      <c r="U8" s="285">
        <v>48346.04</v>
      </c>
      <c r="V8" s="288" t="s">
        <v>129</v>
      </c>
      <c r="W8" s="289"/>
      <c r="X8" s="289"/>
      <c r="Y8" s="290" t="s">
        <v>198</v>
      </c>
      <c r="Z8" s="291" t="s">
        <v>199</v>
      </c>
      <c r="AA8" s="292">
        <v>41382</v>
      </c>
      <c r="AB8" s="293">
        <v>40616.93</v>
      </c>
      <c r="AC8" s="304">
        <v>41409</v>
      </c>
      <c r="AD8" s="305" t="s">
        <v>200</v>
      </c>
      <c r="AE8" s="295">
        <v>0.3</v>
      </c>
      <c r="AF8" s="304">
        <v>41455</v>
      </c>
      <c r="AG8" s="289"/>
      <c r="AH8" s="289"/>
      <c r="AI8" s="289"/>
      <c r="AJ8" s="289"/>
      <c r="AK8" s="289"/>
      <c r="AL8" s="302"/>
    </row>
    <row r="9" spans="10:25" ht="13.5">
      <c r="J9" s="136"/>
      <c r="V9" s="289"/>
      <c r="W9" s="289"/>
      <c r="X9" s="289"/>
      <c r="Y9" s="289"/>
    </row>
    <row r="10" spans="10:38" ht="108">
      <c r="J10" s="27" t="s">
        <v>201</v>
      </c>
      <c r="K10" s="4"/>
      <c r="L10" s="4"/>
      <c r="M10" s="4"/>
      <c r="N10" s="310"/>
      <c r="O10" s="284" t="s">
        <v>202</v>
      </c>
      <c r="P10" s="285">
        <v>27785.7</v>
      </c>
      <c r="Q10" s="286" t="s">
        <v>183</v>
      </c>
      <c r="R10" s="287" t="s">
        <v>203</v>
      </c>
      <c r="S10" s="286" t="s">
        <v>204</v>
      </c>
      <c r="T10" s="286" t="s">
        <v>205</v>
      </c>
      <c r="U10" s="285">
        <v>22590</v>
      </c>
      <c r="V10" s="288" t="s">
        <v>206</v>
      </c>
      <c r="W10" s="289"/>
      <c r="X10" s="289"/>
      <c r="Y10" s="290" t="s">
        <v>207</v>
      </c>
      <c r="Z10" s="287" t="s">
        <v>208</v>
      </c>
      <c r="AA10" s="292">
        <v>41053</v>
      </c>
      <c r="AB10" s="285">
        <v>22590</v>
      </c>
      <c r="AC10" s="292">
        <v>41053</v>
      </c>
      <c r="AD10" s="305" t="s">
        <v>209</v>
      </c>
      <c r="AE10" s="295">
        <v>1</v>
      </c>
      <c r="AF10" s="304">
        <v>41222</v>
      </c>
      <c r="AG10" s="304">
        <v>41264</v>
      </c>
      <c r="AH10" s="305" t="s">
        <v>209</v>
      </c>
      <c r="AI10" s="285">
        <v>27785.7</v>
      </c>
      <c r="AL10" s="311" t="s">
        <v>210</v>
      </c>
    </row>
    <row r="11" spans="10:37" ht="90.75">
      <c r="J11" s="27" t="s">
        <v>201</v>
      </c>
      <c r="O11" s="284" t="s">
        <v>211</v>
      </c>
      <c r="P11" s="285">
        <v>580000</v>
      </c>
      <c r="Q11" s="286" t="s">
        <v>183</v>
      </c>
      <c r="R11" s="287" t="s">
        <v>212</v>
      </c>
      <c r="S11" s="286" t="s">
        <v>204</v>
      </c>
      <c r="T11" s="286" t="s">
        <v>213</v>
      </c>
      <c r="U11" s="285">
        <v>466374</v>
      </c>
      <c r="V11" s="288" t="s">
        <v>129</v>
      </c>
      <c r="W11" s="289"/>
      <c r="X11" s="289"/>
      <c r="Y11" s="290" t="s">
        <v>214</v>
      </c>
      <c r="Z11" s="287" t="s">
        <v>215</v>
      </c>
      <c r="AA11" s="312">
        <v>41023</v>
      </c>
      <c r="AB11" s="285">
        <v>361532.61</v>
      </c>
      <c r="AC11" s="292">
        <v>40982</v>
      </c>
      <c r="AD11" s="313">
        <v>194</v>
      </c>
      <c r="AE11" s="309">
        <v>1</v>
      </c>
      <c r="AF11" s="3">
        <v>41227</v>
      </c>
      <c r="AG11" s="3">
        <v>41264</v>
      </c>
      <c r="AH11" s="313">
        <v>247</v>
      </c>
      <c r="AI11" s="285">
        <v>440525.35</v>
      </c>
      <c r="AK11" s="285">
        <v>190243.9</v>
      </c>
    </row>
    <row r="12" spans="10:31" ht="175.5">
      <c r="J12" s="27" t="s">
        <v>216</v>
      </c>
      <c r="O12" s="284" t="s">
        <v>217</v>
      </c>
      <c r="P12" s="285">
        <v>467891.4</v>
      </c>
      <c r="Q12" s="286" t="s">
        <v>218</v>
      </c>
      <c r="R12" s="287" t="s">
        <v>219</v>
      </c>
      <c r="S12" s="286" t="s">
        <v>220</v>
      </c>
      <c r="T12" s="286">
        <v>3754494276</v>
      </c>
      <c r="U12" s="285">
        <v>375595</v>
      </c>
      <c r="V12" s="288" t="s">
        <v>129</v>
      </c>
      <c r="W12" s="289"/>
      <c r="X12" s="289"/>
      <c r="Y12" s="290" t="s">
        <v>221</v>
      </c>
      <c r="Z12" s="287" t="s">
        <v>222</v>
      </c>
      <c r="AA12" s="312">
        <v>41324</v>
      </c>
      <c r="AB12" s="285">
        <v>304995.32</v>
      </c>
      <c r="AC12" s="95">
        <v>41351</v>
      </c>
      <c r="AD12" s="313">
        <v>120</v>
      </c>
      <c r="AE12" s="309">
        <v>0.4</v>
      </c>
    </row>
    <row r="13" spans="21:25" ht="13.5">
      <c r="U13" s="289"/>
      <c r="V13" s="289"/>
      <c r="W13" s="289"/>
      <c r="X13" s="289"/>
      <c r="Y13" s="289"/>
    </row>
    <row r="14" spans="21:25" ht="13.5">
      <c r="U14" s="289"/>
      <c r="V14" s="289"/>
      <c r="W14" s="289"/>
      <c r="X14" s="289"/>
      <c r="Y14" s="289"/>
    </row>
  </sheetData>
  <sheetProtection/>
  <mergeCells count="10">
    <mergeCell ref="A1:G1"/>
    <mergeCell ref="H1:AL1"/>
    <mergeCell ref="A2:A3"/>
    <mergeCell ref="B2:B3"/>
    <mergeCell ref="C2:C3"/>
    <mergeCell ref="D2:D3"/>
    <mergeCell ref="E2:E3"/>
    <mergeCell ref="F2:F3"/>
    <mergeCell ref="G2:G3"/>
    <mergeCell ref="H2:AL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M234"/>
  <sheetViews>
    <sheetView zoomScalePageLayoutView="0" workbookViewId="0" topLeftCell="H1">
      <selection activeCell="M3" sqref="M3"/>
    </sheetView>
  </sheetViews>
  <sheetFormatPr defaultColWidth="9.140625" defaultRowHeight="12.75"/>
  <cols>
    <col min="1" max="6" width="12.7109375" style="1" hidden="1" customWidth="1"/>
    <col min="7" max="7" width="12.7109375" style="2" hidden="1" customWidth="1"/>
    <col min="8" max="8" width="11.57421875" style="281" customWidth="1"/>
    <col min="9" max="9" width="9.7109375" style="281" customWidth="1"/>
    <col min="10" max="10" width="5.7109375" style="1" customWidth="1"/>
    <col min="11" max="11" width="7.57421875" style="1" customWidth="1"/>
    <col min="12" max="12" width="12.7109375" style="1" hidden="1" customWidth="1"/>
    <col min="13" max="13" width="16.00390625" style="1" customWidth="1"/>
    <col min="14" max="14" width="15.421875" style="306" customWidth="1"/>
    <col min="15" max="15" width="24.140625" style="1" customWidth="1"/>
    <col min="16" max="16" width="12.7109375" style="1" customWidth="1"/>
    <col min="17" max="17" width="7.421875" style="3" customWidth="1"/>
    <col min="18" max="18" width="8.7109375" style="287" customWidth="1"/>
    <col min="19" max="20" width="7.57421875" style="3" customWidth="1"/>
    <col min="21" max="21" width="8.57421875" style="3" customWidth="1"/>
    <col min="22" max="23" width="9.140625" style="314" customWidth="1"/>
    <col min="24" max="24" width="9.00390625" style="314" customWidth="1"/>
    <col min="25" max="25" width="11.140625" style="314" customWidth="1"/>
    <col min="26" max="26" width="9.7109375" style="3" customWidth="1"/>
    <col min="27" max="27" width="8.8515625" style="1" customWidth="1"/>
    <col min="28" max="28" width="12.00390625" style="307" customWidth="1"/>
    <col min="29" max="29" width="8.140625" style="308" customWidth="1"/>
    <col min="30" max="30" width="8.140625" style="6" customWidth="1"/>
    <col min="31" max="31" width="4.421875" style="309" customWidth="1"/>
    <col min="32" max="33" width="8.8515625" style="3" customWidth="1"/>
    <col min="34" max="36" width="9.140625" style="3" customWidth="1"/>
    <col min="37" max="37" width="10.421875" style="3" customWidth="1"/>
    <col min="38" max="38" width="10.28125" style="297" customWidth="1"/>
    <col min="39" max="39" width="10.00390625" style="1" customWidth="1"/>
    <col min="40" max="16384" width="9.140625" style="1" customWidth="1"/>
  </cols>
  <sheetData>
    <row r="1" spans="1:38" ht="15" customHeight="1">
      <c r="A1" s="525" t="s">
        <v>420</v>
      </c>
      <c r="B1" s="525"/>
      <c r="C1" s="525"/>
      <c r="D1" s="525"/>
      <c r="E1" s="525"/>
      <c r="F1" s="525"/>
      <c r="G1" s="525"/>
      <c r="H1" s="526" t="s">
        <v>149</v>
      </c>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8"/>
    </row>
    <row r="2" spans="1:38" ht="13.5" customHeight="1">
      <c r="A2" s="529" t="s">
        <v>422</v>
      </c>
      <c r="B2" s="529" t="s">
        <v>423</v>
      </c>
      <c r="C2" s="529" t="s">
        <v>424</v>
      </c>
      <c r="D2" s="529" t="s">
        <v>425</v>
      </c>
      <c r="E2" s="529" t="s">
        <v>426</v>
      </c>
      <c r="F2" s="529" t="s">
        <v>427</v>
      </c>
      <c r="G2" s="529" t="s">
        <v>428</v>
      </c>
      <c r="H2" s="530" t="s">
        <v>150</v>
      </c>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2"/>
    </row>
    <row r="3" spans="1:39" s="165" customFormat="1" ht="168.75" customHeight="1">
      <c r="A3" s="529"/>
      <c r="B3" s="529"/>
      <c r="C3" s="529"/>
      <c r="D3" s="529"/>
      <c r="E3" s="529"/>
      <c r="F3" s="529"/>
      <c r="G3" s="529"/>
      <c r="H3" s="245" t="s">
        <v>118</v>
      </c>
      <c r="I3" s="245" t="s">
        <v>151</v>
      </c>
      <c r="J3" s="246" t="s">
        <v>152</v>
      </c>
      <c r="K3" s="165" t="s">
        <v>431</v>
      </c>
      <c r="L3" s="247" t="s">
        <v>432</v>
      </c>
      <c r="M3" s="205" t="s">
        <v>153</v>
      </c>
      <c r="N3" s="248" t="s">
        <v>154</v>
      </c>
      <c r="O3" s="249" t="s">
        <v>155</v>
      </c>
      <c r="P3" s="205" t="s">
        <v>156</v>
      </c>
      <c r="Q3" s="250" t="s">
        <v>157</v>
      </c>
      <c r="R3" s="251" t="s">
        <v>158</v>
      </c>
      <c r="S3" s="252" t="s">
        <v>159</v>
      </c>
      <c r="T3" s="253" t="s">
        <v>160</v>
      </c>
      <c r="U3" s="254" t="s">
        <v>161</v>
      </c>
      <c r="V3" s="255" t="s">
        <v>162</v>
      </c>
      <c r="W3" s="256" t="s">
        <v>163</v>
      </c>
      <c r="X3" s="256" t="s">
        <v>164</v>
      </c>
      <c r="Y3" s="256" t="s">
        <v>165</v>
      </c>
      <c r="Z3" s="257" t="s">
        <v>166</v>
      </c>
      <c r="AA3" s="258" t="s">
        <v>167</v>
      </c>
      <c r="AB3" s="259" t="s">
        <v>168</v>
      </c>
      <c r="AC3" s="258" t="s">
        <v>169</v>
      </c>
      <c r="AD3" s="260" t="s">
        <v>170</v>
      </c>
      <c r="AE3" s="261" t="s">
        <v>171</v>
      </c>
      <c r="AF3" s="257" t="s">
        <v>172</v>
      </c>
      <c r="AG3" s="262" t="s">
        <v>127</v>
      </c>
      <c r="AH3" s="263" t="s">
        <v>173</v>
      </c>
      <c r="AI3" s="263" t="s">
        <v>174</v>
      </c>
      <c r="AJ3" s="264" t="s">
        <v>175</v>
      </c>
      <c r="AK3" s="265" t="s">
        <v>176</v>
      </c>
      <c r="AL3" s="266" t="s">
        <v>455</v>
      </c>
      <c r="AM3" s="267"/>
    </row>
    <row r="4" spans="7:38" s="268" customFormat="1" ht="13.5">
      <c r="G4" s="269"/>
      <c r="H4" s="269" t="s">
        <v>177</v>
      </c>
      <c r="I4" s="269">
        <v>341620508</v>
      </c>
      <c r="N4" s="270"/>
      <c r="Q4" s="271"/>
      <c r="R4" s="272"/>
      <c r="S4" s="271"/>
      <c r="T4" s="271"/>
      <c r="U4" s="271"/>
      <c r="V4" s="273" t="s">
        <v>178</v>
      </c>
      <c r="W4" s="274"/>
      <c r="X4" s="274"/>
      <c r="Y4" s="274"/>
      <c r="Z4" s="271"/>
      <c r="AB4" s="275"/>
      <c r="AC4" s="276"/>
      <c r="AD4" s="277"/>
      <c r="AE4" s="278"/>
      <c r="AF4" s="271"/>
      <c r="AG4" s="279"/>
      <c r="AH4" s="279"/>
      <c r="AI4" s="279"/>
      <c r="AJ4" s="271"/>
      <c r="AK4" s="271"/>
      <c r="AL4" s="280"/>
    </row>
    <row r="5" spans="1:35" s="335" customFormat="1" ht="61.5" customHeight="1">
      <c r="A5" s="315"/>
      <c r="B5" s="316"/>
      <c r="C5" s="316"/>
      <c r="D5" s="316"/>
      <c r="E5" s="316"/>
      <c r="F5" s="317"/>
      <c r="G5" s="316"/>
      <c r="H5" s="152"/>
      <c r="I5" s="316"/>
      <c r="J5" s="318">
        <v>98</v>
      </c>
      <c r="K5" s="319" t="s">
        <v>180</v>
      </c>
      <c r="L5" s="320"/>
      <c r="M5" s="319" t="s">
        <v>223</v>
      </c>
      <c r="N5" s="321">
        <v>1000000</v>
      </c>
      <c r="O5" s="322"/>
      <c r="P5" s="323"/>
      <c r="Q5" s="324"/>
      <c r="R5" s="325"/>
      <c r="S5" s="326"/>
      <c r="T5" s="327"/>
      <c r="U5" s="328"/>
      <c r="V5" s="328"/>
      <c r="W5" s="328"/>
      <c r="X5" s="328"/>
      <c r="Y5" s="329"/>
      <c r="Z5" s="328"/>
      <c r="AA5" s="330"/>
      <c r="AB5" s="331"/>
      <c r="AC5" s="332"/>
      <c r="AD5" s="333"/>
      <c r="AE5" s="333"/>
      <c r="AF5" s="333"/>
      <c r="AG5" s="333"/>
      <c r="AH5" s="333"/>
      <c r="AI5" s="334"/>
    </row>
    <row r="6" spans="1:35" s="335" customFormat="1" ht="151.5" customHeight="1">
      <c r="A6" s="315"/>
      <c r="B6" s="316"/>
      <c r="C6" s="316"/>
      <c r="D6" s="316"/>
      <c r="E6" s="316"/>
      <c r="F6" s="317"/>
      <c r="G6" s="316"/>
      <c r="H6" s="152"/>
      <c r="I6" s="316"/>
      <c r="J6" s="152" t="s">
        <v>224</v>
      </c>
      <c r="K6" s="156"/>
      <c r="L6" s="11"/>
      <c r="M6" s="156"/>
      <c r="N6" s="336"/>
      <c r="O6" s="337" t="s">
        <v>225</v>
      </c>
      <c r="P6" s="338">
        <v>47795</v>
      </c>
      <c r="Q6" s="339" t="s">
        <v>226</v>
      </c>
      <c r="R6" s="340" t="s">
        <v>227</v>
      </c>
      <c r="S6" s="341" t="s">
        <v>228</v>
      </c>
      <c r="T6" s="342">
        <v>3952149885</v>
      </c>
      <c r="U6" s="166"/>
      <c r="V6" s="342" t="s">
        <v>87</v>
      </c>
      <c r="W6" s="343"/>
      <c r="X6" s="287"/>
      <c r="Y6" s="343" t="s">
        <v>229</v>
      </c>
      <c r="Z6" s="287" t="s">
        <v>227</v>
      </c>
      <c r="AA6" s="287" t="s">
        <v>230</v>
      </c>
      <c r="AB6" s="344">
        <v>38236</v>
      </c>
      <c r="AC6" s="345">
        <v>40959</v>
      </c>
      <c r="AD6" s="346" t="s">
        <v>231</v>
      </c>
      <c r="AE6" s="295">
        <v>1</v>
      </c>
      <c r="AF6" s="347">
        <v>40995</v>
      </c>
      <c r="AG6" s="347"/>
      <c r="AH6" s="347"/>
      <c r="AI6" s="302"/>
    </row>
    <row r="7" spans="7:38" s="268" customFormat="1" ht="96">
      <c r="G7" s="269"/>
      <c r="H7" s="269"/>
      <c r="I7" s="269"/>
      <c r="J7" s="152" t="s">
        <v>232</v>
      </c>
      <c r="K7" s="156"/>
      <c r="L7" s="11"/>
      <c r="M7" s="156"/>
      <c r="N7" s="336"/>
      <c r="O7" s="337" t="s">
        <v>233</v>
      </c>
      <c r="P7" s="338">
        <v>310225</v>
      </c>
      <c r="Q7" s="339"/>
      <c r="R7" s="348" t="s">
        <v>234</v>
      </c>
      <c r="S7" s="341" t="s">
        <v>235</v>
      </c>
      <c r="T7" s="349">
        <v>4116018580</v>
      </c>
      <c r="U7" s="291"/>
      <c r="V7" s="349" t="s">
        <v>236</v>
      </c>
      <c r="W7" s="350"/>
      <c r="X7" s="351"/>
      <c r="Y7" s="350"/>
      <c r="Z7" s="351"/>
      <c r="AA7" s="352"/>
      <c r="AB7" s="344"/>
      <c r="AC7" s="345"/>
      <c r="AD7" s="346"/>
      <c r="AE7" s="301"/>
      <c r="AF7" s="289"/>
      <c r="AG7" s="289"/>
      <c r="AH7" s="289"/>
      <c r="AI7" s="302"/>
      <c r="AJ7" s="271"/>
      <c r="AK7" s="271"/>
      <c r="AL7" s="302" t="s">
        <v>237</v>
      </c>
    </row>
    <row r="8" spans="7:38" s="268" customFormat="1" ht="138" customHeight="1">
      <c r="G8" s="269"/>
      <c r="H8" s="269"/>
      <c r="I8" s="269"/>
      <c r="J8" s="152" t="s">
        <v>238</v>
      </c>
      <c r="K8" s="156"/>
      <c r="L8" s="11"/>
      <c r="M8" s="156"/>
      <c r="N8" s="336"/>
      <c r="O8" s="337" t="s">
        <v>239</v>
      </c>
      <c r="P8" s="285">
        <v>15600</v>
      </c>
      <c r="Q8" s="353" t="s">
        <v>183</v>
      </c>
      <c r="R8" s="354" t="s">
        <v>240</v>
      </c>
      <c r="S8" s="355" t="s">
        <v>241</v>
      </c>
      <c r="T8" s="356" t="s">
        <v>242</v>
      </c>
      <c r="U8" s="166"/>
      <c r="V8" s="356" t="s">
        <v>87</v>
      </c>
      <c r="W8" s="357"/>
      <c r="X8" s="340"/>
      <c r="Y8" s="357" t="s">
        <v>243</v>
      </c>
      <c r="Z8" s="340" t="s">
        <v>240</v>
      </c>
      <c r="AA8" s="358">
        <v>41054</v>
      </c>
      <c r="AB8" s="344">
        <v>13000</v>
      </c>
      <c r="AC8" s="345">
        <v>41085</v>
      </c>
      <c r="AD8" s="346" t="s">
        <v>244</v>
      </c>
      <c r="AE8" s="359">
        <v>0.9</v>
      </c>
      <c r="AF8" s="289"/>
      <c r="AG8" s="289"/>
      <c r="AH8" s="289"/>
      <c r="AI8" s="302"/>
      <c r="AJ8" s="271"/>
      <c r="AK8" s="271"/>
      <c r="AL8" s="280"/>
    </row>
    <row r="9" spans="7:38" s="268" customFormat="1" ht="144.75" customHeight="1">
      <c r="G9" s="269"/>
      <c r="H9" s="269"/>
      <c r="I9" s="269"/>
      <c r="J9" s="152" t="s">
        <v>245</v>
      </c>
      <c r="K9" s="316"/>
      <c r="L9" s="360"/>
      <c r="M9" s="316"/>
      <c r="N9" s="361"/>
      <c r="O9" s="362" t="s">
        <v>246</v>
      </c>
      <c r="P9" s="363"/>
      <c r="Q9" s="364" t="s">
        <v>183</v>
      </c>
      <c r="R9" s="365" t="s">
        <v>247</v>
      </c>
      <c r="S9" s="355" t="s">
        <v>248</v>
      </c>
      <c r="T9" s="366" t="s">
        <v>249</v>
      </c>
      <c r="U9" s="291"/>
      <c r="V9" s="366" t="s">
        <v>87</v>
      </c>
      <c r="W9" s="367"/>
      <c r="X9" s="340"/>
      <c r="Y9" s="367" t="s">
        <v>250</v>
      </c>
      <c r="Z9" s="340" t="s">
        <v>247</v>
      </c>
      <c r="AA9" s="340" t="s">
        <v>251</v>
      </c>
      <c r="AB9" s="368">
        <v>4200</v>
      </c>
      <c r="AC9" s="345">
        <v>41079</v>
      </c>
      <c r="AD9" s="168" t="s">
        <v>252</v>
      </c>
      <c r="AE9" s="295">
        <v>1</v>
      </c>
      <c r="AF9" s="166">
        <v>41089</v>
      </c>
      <c r="AG9" s="166"/>
      <c r="AH9" s="369"/>
      <c r="AI9" s="302"/>
      <c r="AJ9" s="271"/>
      <c r="AK9" s="271"/>
      <c r="AL9" s="280"/>
    </row>
    <row r="10" spans="7:38" s="268" customFormat="1" ht="94.5">
      <c r="G10" s="269"/>
      <c r="H10" s="269"/>
      <c r="I10" s="269"/>
      <c r="J10" s="152" t="s">
        <v>253</v>
      </c>
      <c r="K10" s="316"/>
      <c r="L10" s="360"/>
      <c r="M10" s="316"/>
      <c r="N10" s="361"/>
      <c r="O10" s="362" t="s">
        <v>254</v>
      </c>
      <c r="P10" s="363"/>
      <c r="Q10" s="364" t="s">
        <v>183</v>
      </c>
      <c r="R10" s="287" t="s">
        <v>255</v>
      </c>
      <c r="S10" s="370" t="s">
        <v>256</v>
      </c>
      <c r="T10" s="366">
        <v>4472078880</v>
      </c>
      <c r="U10" s="291"/>
      <c r="V10" s="366" t="s">
        <v>87</v>
      </c>
      <c r="W10" s="367"/>
      <c r="X10" s="287"/>
      <c r="Y10" s="367" t="s">
        <v>250</v>
      </c>
      <c r="Z10" s="287" t="s">
        <v>255</v>
      </c>
      <c r="AA10" s="287" t="s">
        <v>257</v>
      </c>
      <c r="AB10" s="368">
        <v>2892.56</v>
      </c>
      <c r="AC10" s="345">
        <v>41115</v>
      </c>
      <c r="AD10" s="168" t="s">
        <v>252</v>
      </c>
      <c r="AE10" s="295">
        <v>1</v>
      </c>
      <c r="AF10" s="166">
        <v>41125</v>
      </c>
      <c r="AG10" s="166"/>
      <c r="AH10" s="369"/>
      <c r="AI10" s="302"/>
      <c r="AJ10" s="271"/>
      <c r="AK10" s="271"/>
      <c r="AL10" s="280"/>
    </row>
    <row r="11" spans="7:38" s="268" customFormat="1" ht="94.5">
      <c r="G11" s="269"/>
      <c r="H11" s="269"/>
      <c r="I11" s="269"/>
      <c r="J11" s="152" t="s">
        <v>258</v>
      </c>
      <c r="K11" s="316"/>
      <c r="L11" s="360"/>
      <c r="M11" s="316"/>
      <c r="N11" s="361"/>
      <c r="O11" s="362" t="s">
        <v>259</v>
      </c>
      <c r="P11" s="363"/>
      <c r="Q11" s="364" t="s">
        <v>183</v>
      </c>
      <c r="R11" s="287" t="s">
        <v>260</v>
      </c>
      <c r="S11" s="370" t="s">
        <v>261</v>
      </c>
      <c r="T11" s="366">
        <v>4472049394</v>
      </c>
      <c r="U11" s="291"/>
      <c r="V11" s="366" t="s">
        <v>87</v>
      </c>
      <c r="W11" s="367"/>
      <c r="X11" s="287"/>
      <c r="Y11" s="367" t="s">
        <v>262</v>
      </c>
      <c r="Z11" s="287" t="s">
        <v>260</v>
      </c>
      <c r="AA11" s="287" t="s">
        <v>263</v>
      </c>
      <c r="AB11" s="368">
        <v>1652.89</v>
      </c>
      <c r="AC11" s="345">
        <v>41114</v>
      </c>
      <c r="AD11" s="168" t="s">
        <v>264</v>
      </c>
      <c r="AE11" s="295">
        <v>1</v>
      </c>
      <c r="AF11" s="166">
        <v>41124</v>
      </c>
      <c r="AG11" s="166"/>
      <c r="AH11" s="369"/>
      <c r="AI11" s="302"/>
      <c r="AJ11" s="271"/>
      <c r="AK11" s="271"/>
      <c r="AL11" s="280"/>
    </row>
    <row r="12" spans="7:38" s="268" customFormat="1" ht="312.75" customHeight="1">
      <c r="G12" s="269"/>
      <c r="H12" s="269"/>
      <c r="I12" s="269"/>
      <c r="J12" s="152" t="s">
        <v>265</v>
      </c>
      <c r="K12" s="316"/>
      <c r="L12" s="360"/>
      <c r="M12" s="316"/>
      <c r="N12" s="361"/>
      <c r="O12" s="362" t="s">
        <v>266</v>
      </c>
      <c r="P12" s="363"/>
      <c r="Q12" s="364" t="s">
        <v>267</v>
      </c>
      <c r="R12" s="371" t="s">
        <v>268</v>
      </c>
      <c r="S12" s="372" t="s">
        <v>269</v>
      </c>
      <c r="T12" s="366" t="s">
        <v>270</v>
      </c>
      <c r="U12" s="291"/>
      <c r="V12" s="366" t="s">
        <v>271</v>
      </c>
      <c r="W12" s="291" t="s">
        <v>272</v>
      </c>
      <c r="X12" s="291" t="s">
        <v>273</v>
      </c>
      <c r="Y12" s="343" t="s">
        <v>274</v>
      </c>
      <c r="Z12" s="371" t="s">
        <v>275</v>
      </c>
      <c r="AA12" s="373"/>
      <c r="AB12" s="368">
        <v>51239.66</v>
      </c>
      <c r="AC12" s="345">
        <v>41402</v>
      </c>
      <c r="AD12" s="168" t="s">
        <v>276</v>
      </c>
      <c r="AE12" s="295">
        <v>0.4</v>
      </c>
      <c r="AF12" s="166"/>
      <c r="AG12" s="166"/>
      <c r="AH12" s="369"/>
      <c r="AI12" s="302"/>
      <c r="AJ12" s="271"/>
      <c r="AK12" s="271"/>
      <c r="AL12" s="280"/>
    </row>
    <row r="13" spans="7:38" s="268" customFormat="1" ht="148.5" customHeight="1">
      <c r="G13" s="269"/>
      <c r="H13" s="269"/>
      <c r="I13" s="269"/>
      <c r="J13" s="152" t="s">
        <v>277</v>
      </c>
      <c r="K13" s="316"/>
      <c r="L13" s="360"/>
      <c r="M13" s="316"/>
      <c r="N13" s="374"/>
      <c r="O13" s="375" t="s">
        <v>278</v>
      </c>
      <c r="P13" s="376"/>
      <c r="Q13" s="364" t="s">
        <v>267</v>
      </c>
      <c r="R13" s="287" t="s">
        <v>279</v>
      </c>
      <c r="S13" s="372" t="s">
        <v>280</v>
      </c>
      <c r="T13" s="366">
        <v>4748295</v>
      </c>
      <c r="U13" s="291"/>
      <c r="V13" s="366" t="s">
        <v>87</v>
      </c>
      <c r="W13" s="343"/>
      <c r="X13" s="287"/>
      <c r="Y13" s="343" t="s">
        <v>274</v>
      </c>
      <c r="Z13" s="287" t="s">
        <v>279</v>
      </c>
      <c r="AA13" s="373"/>
      <c r="AB13" s="368">
        <v>40000</v>
      </c>
      <c r="AC13" s="345">
        <v>40915</v>
      </c>
      <c r="AD13" s="168" t="s">
        <v>281</v>
      </c>
      <c r="AE13" s="295">
        <v>0.15</v>
      </c>
      <c r="AF13" s="166"/>
      <c r="AG13" s="166"/>
      <c r="AH13" s="369"/>
      <c r="AI13" s="302"/>
      <c r="AJ13" s="271"/>
      <c r="AK13" s="271"/>
      <c r="AL13" s="280"/>
    </row>
    <row r="14" spans="7:38" s="268" customFormat="1" ht="93" customHeight="1">
      <c r="G14" s="269"/>
      <c r="H14" s="269"/>
      <c r="I14" s="269"/>
      <c r="J14" s="152" t="s">
        <v>282</v>
      </c>
      <c r="K14" s="316"/>
      <c r="L14" s="360"/>
      <c r="M14" s="316"/>
      <c r="N14" s="374"/>
      <c r="O14" s="377" t="s">
        <v>283</v>
      </c>
      <c r="P14" s="376"/>
      <c r="Q14" s="364" t="s">
        <v>284</v>
      </c>
      <c r="R14" s="287" t="s">
        <v>285</v>
      </c>
      <c r="S14" s="378" t="s">
        <v>286</v>
      </c>
      <c r="T14" s="366" t="s">
        <v>287</v>
      </c>
      <c r="U14" s="291"/>
      <c r="V14" s="366" t="s">
        <v>236</v>
      </c>
      <c r="W14" s="379"/>
      <c r="X14" s="287"/>
      <c r="Y14" s="379" t="s">
        <v>288</v>
      </c>
      <c r="Z14" s="287" t="s">
        <v>289</v>
      </c>
      <c r="AA14" s="373"/>
      <c r="AB14" s="368">
        <v>137397</v>
      </c>
      <c r="AC14" s="345">
        <v>41415</v>
      </c>
      <c r="AD14" s="168" t="s">
        <v>290</v>
      </c>
      <c r="AE14" s="295"/>
      <c r="AF14" s="351"/>
      <c r="AG14" s="351"/>
      <c r="AH14" s="380"/>
      <c r="AI14" s="302"/>
      <c r="AJ14" s="271"/>
      <c r="AK14" s="271"/>
      <c r="AL14" s="280"/>
    </row>
    <row r="15" spans="7:38" s="268" customFormat="1" ht="83.25">
      <c r="G15" s="269"/>
      <c r="H15" s="269"/>
      <c r="I15" s="269"/>
      <c r="J15" s="152" t="s">
        <v>291</v>
      </c>
      <c r="K15" s="316"/>
      <c r="L15" s="360"/>
      <c r="M15" s="316"/>
      <c r="N15" s="374"/>
      <c r="O15" s="381" t="s">
        <v>292</v>
      </c>
      <c r="P15" s="376"/>
      <c r="Q15" s="364" t="s">
        <v>284</v>
      </c>
      <c r="R15" s="287" t="s">
        <v>293</v>
      </c>
      <c r="S15" s="382" t="s">
        <v>294</v>
      </c>
      <c r="T15" s="366" t="s">
        <v>295</v>
      </c>
      <c r="U15" s="291"/>
      <c r="V15" s="366" t="s">
        <v>236</v>
      </c>
      <c r="W15" s="379"/>
      <c r="X15" s="287"/>
      <c r="Y15" s="379" t="s">
        <v>296</v>
      </c>
      <c r="Z15" s="287" t="s">
        <v>297</v>
      </c>
      <c r="AA15" s="345">
        <v>41340</v>
      </c>
      <c r="AB15" s="368">
        <v>77377.01</v>
      </c>
      <c r="AC15" s="345">
        <v>41340</v>
      </c>
      <c r="AD15" s="168" t="s">
        <v>298</v>
      </c>
      <c r="AE15" s="295"/>
      <c r="AF15" s="351"/>
      <c r="AG15" s="351"/>
      <c r="AH15" s="380"/>
      <c r="AI15" s="302"/>
      <c r="AJ15" s="271"/>
      <c r="AK15" s="271"/>
      <c r="AL15" s="280"/>
    </row>
    <row r="16" spans="7:38" s="268" customFormat="1" ht="102">
      <c r="G16" s="269"/>
      <c r="H16" s="269"/>
      <c r="I16" s="269"/>
      <c r="J16" s="152" t="s">
        <v>299</v>
      </c>
      <c r="K16" s="316"/>
      <c r="L16" s="360"/>
      <c r="M16" s="316"/>
      <c r="N16" s="374"/>
      <c r="O16" s="383" t="s">
        <v>300</v>
      </c>
      <c r="P16" s="376"/>
      <c r="Q16" s="364" t="s">
        <v>301</v>
      </c>
      <c r="R16" s="287" t="s">
        <v>302</v>
      </c>
      <c r="S16" s="384" t="s">
        <v>303</v>
      </c>
      <c r="T16" s="366" t="s">
        <v>304</v>
      </c>
      <c r="U16" s="291"/>
      <c r="V16" s="366" t="s">
        <v>236</v>
      </c>
      <c r="W16" s="379"/>
      <c r="X16" s="287"/>
      <c r="Y16" s="379" t="s">
        <v>305</v>
      </c>
      <c r="Z16" s="287" t="s">
        <v>306</v>
      </c>
      <c r="AA16" s="345">
        <v>41121</v>
      </c>
      <c r="AB16" s="368">
        <v>107050.61</v>
      </c>
      <c r="AC16" s="345">
        <v>41176</v>
      </c>
      <c r="AD16" s="168" t="s">
        <v>307</v>
      </c>
      <c r="AE16" s="295"/>
      <c r="AF16" s="351"/>
      <c r="AG16" s="351"/>
      <c r="AH16" s="380"/>
      <c r="AI16" s="302"/>
      <c r="AJ16" s="271"/>
      <c r="AK16" s="271"/>
      <c r="AL16" s="280"/>
    </row>
    <row r="17" spans="7:38" s="268" customFormat="1" ht="13.5">
      <c r="G17" s="269"/>
      <c r="H17" s="269"/>
      <c r="I17" s="269"/>
      <c r="N17" s="270"/>
      <c r="Q17" s="271"/>
      <c r="R17" s="272"/>
      <c r="S17" s="271"/>
      <c r="T17" s="271"/>
      <c r="U17" s="271"/>
      <c r="V17" s="273"/>
      <c r="W17" s="274"/>
      <c r="X17" s="274"/>
      <c r="Y17" s="274"/>
      <c r="Z17" s="271"/>
      <c r="AB17" s="275"/>
      <c r="AC17" s="276"/>
      <c r="AD17" s="277"/>
      <c r="AE17" s="278"/>
      <c r="AF17" s="271"/>
      <c r="AG17" s="279"/>
      <c r="AH17" s="279"/>
      <c r="AI17" s="279"/>
      <c r="AJ17" s="271"/>
      <c r="AK17" s="271"/>
      <c r="AL17" s="280"/>
    </row>
    <row r="18" spans="7:38" s="268" customFormat="1" ht="13.5">
      <c r="G18" s="269"/>
      <c r="H18" s="269"/>
      <c r="I18" s="269"/>
      <c r="N18" s="270"/>
      <c r="Q18" s="271"/>
      <c r="R18" s="272"/>
      <c r="S18" s="271"/>
      <c r="T18" s="271"/>
      <c r="U18" s="271"/>
      <c r="V18" s="273"/>
      <c r="W18" s="274"/>
      <c r="X18" s="274"/>
      <c r="Y18" s="274"/>
      <c r="Z18" s="271"/>
      <c r="AB18" s="275"/>
      <c r="AC18" s="276"/>
      <c r="AD18" s="277"/>
      <c r="AE18" s="278"/>
      <c r="AF18" s="271"/>
      <c r="AG18" s="279"/>
      <c r="AH18" s="279"/>
      <c r="AI18" s="279"/>
      <c r="AJ18" s="271"/>
      <c r="AK18" s="271"/>
      <c r="AL18" s="280"/>
    </row>
    <row r="19" spans="7:38" s="268" customFormat="1" ht="13.5">
      <c r="G19" s="269"/>
      <c r="H19" s="269"/>
      <c r="I19" s="269"/>
      <c r="N19" s="270"/>
      <c r="Q19" s="271"/>
      <c r="R19" s="272"/>
      <c r="S19" s="271"/>
      <c r="T19" s="271"/>
      <c r="U19" s="271"/>
      <c r="V19" s="273"/>
      <c r="W19" s="274"/>
      <c r="X19" s="274"/>
      <c r="Y19" s="274"/>
      <c r="Z19" s="271"/>
      <c r="AB19" s="275"/>
      <c r="AC19" s="276"/>
      <c r="AD19" s="277"/>
      <c r="AE19" s="278"/>
      <c r="AF19" s="271"/>
      <c r="AG19" s="279"/>
      <c r="AH19" s="279"/>
      <c r="AI19" s="279"/>
      <c r="AJ19" s="271"/>
      <c r="AK19" s="271"/>
      <c r="AL19" s="280"/>
    </row>
    <row r="20" spans="7:38" s="268" customFormat="1" ht="13.5">
      <c r="G20" s="269"/>
      <c r="H20" s="269"/>
      <c r="I20" s="269"/>
      <c r="N20" s="270"/>
      <c r="Q20" s="271"/>
      <c r="R20" s="272"/>
      <c r="S20" s="271"/>
      <c r="T20" s="271"/>
      <c r="U20" s="271"/>
      <c r="V20" s="273"/>
      <c r="W20" s="274"/>
      <c r="X20" s="274"/>
      <c r="Y20" s="274"/>
      <c r="Z20" s="271"/>
      <c r="AB20" s="275"/>
      <c r="AC20" s="276"/>
      <c r="AD20" s="277"/>
      <c r="AE20" s="278"/>
      <c r="AF20" s="271"/>
      <c r="AG20" s="279"/>
      <c r="AH20" s="279"/>
      <c r="AI20" s="279"/>
      <c r="AJ20" s="271"/>
      <c r="AK20" s="271"/>
      <c r="AL20" s="280"/>
    </row>
    <row r="21" spans="7:38" s="268" customFormat="1" ht="13.5">
      <c r="G21" s="269"/>
      <c r="H21" s="269"/>
      <c r="I21" s="269"/>
      <c r="N21" s="270"/>
      <c r="Q21" s="271"/>
      <c r="R21" s="272"/>
      <c r="S21" s="271"/>
      <c r="T21" s="271"/>
      <c r="U21" s="271"/>
      <c r="V21" s="273"/>
      <c r="W21" s="274"/>
      <c r="X21" s="274"/>
      <c r="Y21" s="274"/>
      <c r="Z21" s="271"/>
      <c r="AB21" s="275"/>
      <c r="AC21" s="276"/>
      <c r="AD21" s="277"/>
      <c r="AE21" s="278"/>
      <c r="AF21" s="271"/>
      <c r="AG21" s="279"/>
      <c r="AH21" s="279"/>
      <c r="AI21" s="279"/>
      <c r="AJ21" s="271"/>
      <c r="AK21" s="271"/>
      <c r="AL21" s="280"/>
    </row>
    <row r="22" spans="7:38" s="268" customFormat="1" ht="13.5">
      <c r="G22" s="269"/>
      <c r="H22" s="269"/>
      <c r="I22" s="269"/>
      <c r="N22" s="270"/>
      <c r="Q22" s="271"/>
      <c r="R22" s="272"/>
      <c r="S22" s="271"/>
      <c r="T22" s="271"/>
      <c r="U22" s="271"/>
      <c r="V22" s="273"/>
      <c r="W22" s="274"/>
      <c r="X22" s="274"/>
      <c r="Y22" s="274"/>
      <c r="Z22" s="271"/>
      <c r="AB22" s="275"/>
      <c r="AC22" s="276"/>
      <c r="AD22" s="277"/>
      <c r="AE22" s="278"/>
      <c r="AF22" s="271"/>
      <c r="AG22" s="279"/>
      <c r="AH22" s="279"/>
      <c r="AI22" s="279"/>
      <c r="AJ22" s="271"/>
      <c r="AK22" s="271"/>
      <c r="AL22" s="280"/>
    </row>
    <row r="23" spans="7:38" s="268" customFormat="1" ht="13.5">
      <c r="G23" s="269"/>
      <c r="H23" s="269"/>
      <c r="I23" s="269"/>
      <c r="N23" s="270"/>
      <c r="Q23" s="271"/>
      <c r="R23" s="272"/>
      <c r="S23" s="271"/>
      <c r="T23" s="271"/>
      <c r="U23" s="271"/>
      <c r="V23" s="273"/>
      <c r="W23" s="274"/>
      <c r="X23" s="274"/>
      <c r="Y23" s="274"/>
      <c r="Z23" s="271"/>
      <c r="AB23" s="275"/>
      <c r="AC23" s="276"/>
      <c r="AD23" s="277"/>
      <c r="AE23" s="278"/>
      <c r="AF23" s="271"/>
      <c r="AG23" s="279"/>
      <c r="AH23" s="279"/>
      <c r="AI23" s="279"/>
      <c r="AJ23" s="271"/>
      <c r="AK23" s="271"/>
      <c r="AL23" s="280"/>
    </row>
    <row r="24" spans="7:38" s="268" customFormat="1" ht="13.5">
      <c r="G24" s="269"/>
      <c r="H24" s="269"/>
      <c r="I24" s="269"/>
      <c r="N24" s="270"/>
      <c r="Q24" s="271"/>
      <c r="R24" s="272"/>
      <c r="S24" s="271"/>
      <c r="T24" s="271"/>
      <c r="U24" s="271"/>
      <c r="V24" s="273"/>
      <c r="W24" s="274"/>
      <c r="X24" s="274"/>
      <c r="Y24" s="274"/>
      <c r="Z24" s="271"/>
      <c r="AB24" s="275"/>
      <c r="AC24" s="276"/>
      <c r="AD24" s="277"/>
      <c r="AE24" s="278"/>
      <c r="AF24" s="271"/>
      <c r="AG24" s="279"/>
      <c r="AH24" s="279"/>
      <c r="AI24" s="279"/>
      <c r="AJ24" s="271"/>
      <c r="AK24" s="271"/>
      <c r="AL24" s="280"/>
    </row>
    <row r="25" spans="7:38" s="268" customFormat="1" ht="13.5">
      <c r="G25" s="269"/>
      <c r="H25" s="269"/>
      <c r="I25" s="269"/>
      <c r="N25" s="270"/>
      <c r="Q25" s="271"/>
      <c r="R25" s="272"/>
      <c r="S25" s="271"/>
      <c r="T25" s="271"/>
      <c r="U25" s="271"/>
      <c r="V25" s="273"/>
      <c r="W25" s="274"/>
      <c r="X25" s="274"/>
      <c r="Y25" s="274"/>
      <c r="Z25" s="271"/>
      <c r="AB25" s="275"/>
      <c r="AC25" s="276"/>
      <c r="AD25" s="277"/>
      <c r="AE25" s="278"/>
      <c r="AF25" s="271"/>
      <c r="AG25" s="279"/>
      <c r="AH25" s="279"/>
      <c r="AI25" s="279"/>
      <c r="AJ25" s="271"/>
      <c r="AK25" s="271"/>
      <c r="AL25" s="280"/>
    </row>
    <row r="26" spans="7:38" s="268" customFormat="1" ht="13.5">
      <c r="G26" s="269"/>
      <c r="H26" s="269"/>
      <c r="I26" s="269"/>
      <c r="N26" s="270"/>
      <c r="Q26" s="271"/>
      <c r="R26" s="272"/>
      <c r="S26" s="271"/>
      <c r="T26" s="271"/>
      <c r="U26" s="271"/>
      <c r="V26" s="273"/>
      <c r="W26" s="274"/>
      <c r="X26" s="274"/>
      <c r="Y26" s="274"/>
      <c r="Z26" s="271"/>
      <c r="AB26" s="275"/>
      <c r="AC26" s="276"/>
      <c r="AD26" s="277"/>
      <c r="AE26" s="278"/>
      <c r="AF26" s="271"/>
      <c r="AG26" s="279"/>
      <c r="AH26" s="279"/>
      <c r="AI26" s="279"/>
      <c r="AJ26" s="271"/>
      <c r="AK26" s="271"/>
      <c r="AL26" s="280"/>
    </row>
    <row r="27" spans="7:38" s="268" customFormat="1" ht="13.5">
      <c r="G27" s="269"/>
      <c r="H27" s="269"/>
      <c r="I27" s="269"/>
      <c r="N27" s="270"/>
      <c r="Q27" s="271"/>
      <c r="R27" s="272"/>
      <c r="S27" s="271"/>
      <c r="T27" s="271"/>
      <c r="U27" s="271"/>
      <c r="V27" s="273"/>
      <c r="W27" s="274"/>
      <c r="X27" s="274"/>
      <c r="Y27" s="274"/>
      <c r="Z27" s="271"/>
      <c r="AB27" s="275"/>
      <c r="AC27" s="276"/>
      <c r="AD27" s="277"/>
      <c r="AE27" s="278"/>
      <c r="AF27" s="271"/>
      <c r="AG27" s="279"/>
      <c r="AH27" s="279"/>
      <c r="AI27" s="279"/>
      <c r="AJ27" s="271"/>
      <c r="AK27" s="271"/>
      <c r="AL27" s="280"/>
    </row>
    <row r="28" spans="7:38" s="268" customFormat="1" ht="13.5">
      <c r="G28" s="269"/>
      <c r="H28" s="269"/>
      <c r="I28" s="269"/>
      <c r="N28" s="270"/>
      <c r="Q28" s="271"/>
      <c r="R28" s="272"/>
      <c r="S28" s="271"/>
      <c r="T28" s="271"/>
      <c r="U28" s="271"/>
      <c r="V28" s="273"/>
      <c r="W28" s="274"/>
      <c r="X28" s="274"/>
      <c r="Y28" s="274"/>
      <c r="Z28" s="271"/>
      <c r="AB28" s="275"/>
      <c r="AC28" s="276"/>
      <c r="AD28" s="277"/>
      <c r="AE28" s="278"/>
      <c r="AF28" s="271"/>
      <c r="AG28" s="279"/>
      <c r="AH28" s="279"/>
      <c r="AI28" s="279"/>
      <c r="AJ28" s="271"/>
      <c r="AK28" s="271"/>
      <c r="AL28" s="280"/>
    </row>
    <row r="29" spans="7:38" s="268" customFormat="1" ht="13.5">
      <c r="G29" s="269"/>
      <c r="H29" s="269"/>
      <c r="I29" s="269"/>
      <c r="N29" s="270"/>
      <c r="Q29" s="271"/>
      <c r="R29" s="272"/>
      <c r="S29" s="271"/>
      <c r="T29" s="271"/>
      <c r="U29" s="271"/>
      <c r="V29" s="273"/>
      <c r="W29" s="274"/>
      <c r="X29" s="274"/>
      <c r="Y29" s="274"/>
      <c r="Z29" s="271"/>
      <c r="AB29" s="275"/>
      <c r="AC29" s="276"/>
      <c r="AD29" s="277"/>
      <c r="AE29" s="278"/>
      <c r="AF29" s="271"/>
      <c r="AG29" s="279"/>
      <c r="AH29" s="279"/>
      <c r="AI29" s="279"/>
      <c r="AJ29" s="271"/>
      <c r="AK29" s="271"/>
      <c r="AL29" s="280"/>
    </row>
    <row r="30" spans="7:38" s="268" customFormat="1" ht="13.5">
      <c r="G30" s="269"/>
      <c r="H30" s="269"/>
      <c r="I30" s="269"/>
      <c r="N30" s="270"/>
      <c r="Q30" s="271"/>
      <c r="R30" s="272"/>
      <c r="S30" s="271"/>
      <c r="T30" s="271"/>
      <c r="U30" s="271"/>
      <c r="V30" s="273"/>
      <c r="W30" s="274"/>
      <c r="X30" s="274"/>
      <c r="Y30" s="274"/>
      <c r="Z30" s="271"/>
      <c r="AB30" s="275"/>
      <c r="AC30" s="276"/>
      <c r="AD30" s="277"/>
      <c r="AE30" s="278"/>
      <c r="AF30" s="271"/>
      <c r="AG30" s="279"/>
      <c r="AH30" s="279"/>
      <c r="AI30" s="279"/>
      <c r="AJ30" s="271"/>
      <c r="AK30" s="271"/>
      <c r="AL30" s="280"/>
    </row>
    <row r="31" spans="7:38" s="268" customFormat="1" ht="13.5">
      <c r="G31" s="269"/>
      <c r="H31" s="269"/>
      <c r="I31" s="269"/>
      <c r="N31" s="270"/>
      <c r="Q31" s="271"/>
      <c r="R31" s="272"/>
      <c r="S31" s="271"/>
      <c r="T31" s="271"/>
      <c r="U31" s="271"/>
      <c r="V31" s="273"/>
      <c r="W31" s="274"/>
      <c r="X31" s="274"/>
      <c r="Y31" s="274"/>
      <c r="Z31" s="271"/>
      <c r="AB31" s="275"/>
      <c r="AC31" s="276"/>
      <c r="AD31" s="277"/>
      <c r="AE31" s="278"/>
      <c r="AF31" s="271"/>
      <c r="AG31" s="279"/>
      <c r="AH31" s="279"/>
      <c r="AI31" s="279"/>
      <c r="AJ31" s="271"/>
      <c r="AK31" s="271"/>
      <c r="AL31" s="280"/>
    </row>
    <row r="32" spans="7:38" s="268" customFormat="1" ht="13.5">
      <c r="G32" s="269"/>
      <c r="H32" s="269"/>
      <c r="I32" s="269"/>
      <c r="N32" s="270"/>
      <c r="Q32" s="271"/>
      <c r="R32" s="272"/>
      <c r="S32" s="271"/>
      <c r="T32" s="271"/>
      <c r="U32" s="271"/>
      <c r="V32" s="273"/>
      <c r="W32" s="274"/>
      <c r="X32" s="274"/>
      <c r="Y32" s="274"/>
      <c r="Z32" s="271"/>
      <c r="AB32" s="275"/>
      <c r="AC32" s="276"/>
      <c r="AD32" s="277"/>
      <c r="AE32" s="278"/>
      <c r="AF32" s="271"/>
      <c r="AG32" s="279"/>
      <c r="AH32" s="279"/>
      <c r="AI32" s="279"/>
      <c r="AJ32" s="271"/>
      <c r="AK32" s="271"/>
      <c r="AL32" s="280"/>
    </row>
    <row r="33" spans="7:38" s="268" customFormat="1" ht="13.5">
      <c r="G33" s="269"/>
      <c r="H33" s="269"/>
      <c r="I33" s="269"/>
      <c r="N33" s="270"/>
      <c r="Q33" s="271"/>
      <c r="R33" s="272"/>
      <c r="S33" s="271"/>
      <c r="T33" s="271"/>
      <c r="U33" s="271"/>
      <c r="V33" s="273"/>
      <c r="W33" s="274"/>
      <c r="X33" s="274"/>
      <c r="Y33" s="274"/>
      <c r="Z33" s="271"/>
      <c r="AB33" s="275"/>
      <c r="AC33" s="276"/>
      <c r="AD33" s="277"/>
      <c r="AE33" s="278"/>
      <c r="AF33" s="271"/>
      <c r="AG33" s="279"/>
      <c r="AH33" s="279"/>
      <c r="AI33" s="279"/>
      <c r="AJ33" s="271"/>
      <c r="AK33" s="271"/>
      <c r="AL33" s="280"/>
    </row>
    <row r="34" spans="7:38" s="268" customFormat="1" ht="13.5">
      <c r="G34" s="269"/>
      <c r="H34" s="269"/>
      <c r="I34" s="269"/>
      <c r="N34" s="270"/>
      <c r="Q34" s="271"/>
      <c r="R34" s="272"/>
      <c r="S34" s="271"/>
      <c r="T34" s="271"/>
      <c r="U34" s="271"/>
      <c r="V34" s="273"/>
      <c r="W34" s="274"/>
      <c r="X34" s="274"/>
      <c r="Y34" s="274"/>
      <c r="Z34" s="271"/>
      <c r="AB34" s="275"/>
      <c r="AC34" s="276"/>
      <c r="AD34" s="277"/>
      <c r="AE34" s="278"/>
      <c r="AF34" s="271"/>
      <c r="AG34" s="279"/>
      <c r="AH34" s="279"/>
      <c r="AI34" s="279"/>
      <c r="AJ34" s="271"/>
      <c r="AK34" s="271"/>
      <c r="AL34" s="280"/>
    </row>
    <row r="35" spans="7:38" s="268" customFormat="1" ht="13.5">
      <c r="G35" s="269"/>
      <c r="H35" s="269"/>
      <c r="I35" s="269"/>
      <c r="N35" s="270"/>
      <c r="Q35" s="271"/>
      <c r="R35" s="272"/>
      <c r="S35" s="271"/>
      <c r="T35" s="271"/>
      <c r="U35" s="271"/>
      <c r="V35" s="273"/>
      <c r="W35" s="274"/>
      <c r="X35" s="274"/>
      <c r="Y35" s="274"/>
      <c r="Z35" s="271"/>
      <c r="AB35" s="275"/>
      <c r="AC35" s="276"/>
      <c r="AD35" s="277"/>
      <c r="AE35" s="278"/>
      <c r="AF35" s="271"/>
      <c r="AG35" s="279"/>
      <c r="AH35" s="279"/>
      <c r="AI35" s="279"/>
      <c r="AJ35" s="271"/>
      <c r="AK35" s="271"/>
      <c r="AL35" s="280"/>
    </row>
    <row r="36" spans="7:38" s="268" customFormat="1" ht="13.5">
      <c r="G36" s="269"/>
      <c r="H36" s="269"/>
      <c r="I36" s="269"/>
      <c r="N36" s="270"/>
      <c r="Q36" s="271"/>
      <c r="R36" s="272"/>
      <c r="S36" s="271"/>
      <c r="T36" s="271"/>
      <c r="U36" s="271"/>
      <c r="V36" s="273"/>
      <c r="W36" s="274"/>
      <c r="X36" s="274"/>
      <c r="Y36" s="274"/>
      <c r="Z36" s="271"/>
      <c r="AB36" s="275"/>
      <c r="AC36" s="276"/>
      <c r="AD36" s="277"/>
      <c r="AE36" s="278"/>
      <c r="AF36" s="271"/>
      <c r="AG36" s="279"/>
      <c r="AH36" s="279"/>
      <c r="AI36" s="279"/>
      <c r="AJ36" s="271"/>
      <c r="AK36" s="271"/>
      <c r="AL36" s="280"/>
    </row>
    <row r="37" spans="7:38" s="268" customFormat="1" ht="13.5">
      <c r="G37" s="269"/>
      <c r="H37" s="269"/>
      <c r="I37" s="269"/>
      <c r="N37" s="270"/>
      <c r="Q37" s="271"/>
      <c r="R37" s="272"/>
      <c r="S37" s="271"/>
      <c r="T37" s="271"/>
      <c r="U37" s="271"/>
      <c r="V37" s="273"/>
      <c r="W37" s="274"/>
      <c r="X37" s="274"/>
      <c r="Y37" s="274"/>
      <c r="Z37" s="271"/>
      <c r="AB37" s="275"/>
      <c r="AC37" s="276"/>
      <c r="AD37" s="277"/>
      <c r="AE37" s="278"/>
      <c r="AF37" s="271"/>
      <c r="AG37" s="279"/>
      <c r="AH37" s="279"/>
      <c r="AI37" s="279"/>
      <c r="AJ37" s="271"/>
      <c r="AK37" s="271"/>
      <c r="AL37" s="280"/>
    </row>
    <row r="38" spans="7:38" s="268" customFormat="1" ht="13.5">
      <c r="G38" s="269"/>
      <c r="H38" s="269"/>
      <c r="I38" s="269"/>
      <c r="N38" s="270"/>
      <c r="Q38" s="271"/>
      <c r="R38" s="272"/>
      <c r="S38" s="271"/>
      <c r="T38" s="271"/>
      <c r="U38" s="271"/>
      <c r="V38" s="273"/>
      <c r="W38" s="274"/>
      <c r="X38" s="274"/>
      <c r="Y38" s="274"/>
      <c r="Z38" s="271"/>
      <c r="AB38" s="275"/>
      <c r="AC38" s="276"/>
      <c r="AD38" s="277"/>
      <c r="AE38" s="278"/>
      <c r="AF38" s="271"/>
      <c r="AG38" s="279"/>
      <c r="AH38" s="279"/>
      <c r="AI38" s="279"/>
      <c r="AJ38" s="271"/>
      <c r="AK38" s="271"/>
      <c r="AL38" s="280"/>
    </row>
    <row r="39" spans="7:38" s="268" customFormat="1" ht="13.5">
      <c r="G39" s="269"/>
      <c r="H39" s="269"/>
      <c r="I39" s="269"/>
      <c r="N39" s="270"/>
      <c r="Q39" s="271"/>
      <c r="R39" s="272"/>
      <c r="S39" s="271"/>
      <c r="T39" s="271"/>
      <c r="U39" s="271"/>
      <c r="V39" s="273"/>
      <c r="W39" s="274"/>
      <c r="X39" s="274"/>
      <c r="Y39" s="274"/>
      <c r="Z39" s="271"/>
      <c r="AB39" s="275"/>
      <c r="AC39" s="276"/>
      <c r="AD39" s="277"/>
      <c r="AE39" s="278"/>
      <c r="AF39" s="271"/>
      <c r="AG39" s="279"/>
      <c r="AH39" s="279"/>
      <c r="AI39" s="279"/>
      <c r="AJ39" s="271"/>
      <c r="AK39" s="271"/>
      <c r="AL39" s="280"/>
    </row>
    <row r="40" spans="7:38" s="268" customFormat="1" ht="13.5">
      <c r="G40" s="269"/>
      <c r="H40" s="269"/>
      <c r="I40" s="269"/>
      <c r="N40" s="270"/>
      <c r="Q40" s="271"/>
      <c r="R40" s="272"/>
      <c r="S40" s="271"/>
      <c r="T40" s="271"/>
      <c r="U40" s="271"/>
      <c r="V40" s="273"/>
      <c r="W40" s="274"/>
      <c r="X40" s="274"/>
      <c r="Y40" s="274"/>
      <c r="Z40" s="271"/>
      <c r="AB40" s="275"/>
      <c r="AC40" s="276"/>
      <c r="AD40" s="277"/>
      <c r="AE40" s="278"/>
      <c r="AF40" s="271"/>
      <c r="AG40" s="279"/>
      <c r="AH40" s="279"/>
      <c r="AI40" s="279"/>
      <c r="AJ40" s="271"/>
      <c r="AK40" s="271"/>
      <c r="AL40" s="280"/>
    </row>
    <row r="41" spans="7:38" s="268" customFormat="1" ht="13.5">
      <c r="G41" s="269"/>
      <c r="H41" s="269"/>
      <c r="I41" s="269"/>
      <c r="N41" s="270"/>
      <c r="Q41" s="271"/>
      <c r="R41" s="272"/>
      <c r="S41" s="271"/>
      <c r="T41" s="271"/>
      <c r="U41" s="271"/>
      <c r="V41" s="273"/>
      <c r="W41" s="274"/>
      <c r="X41" s="274"/>
      <c r="Y41" s="274"/>
      <c r="Z41" s="271"/>
      <c r="AB41" s="275"/>
      <c r="AC41" s="276"/>
      <c r="AD41" s="277"/>
      <c r="AE41" s="278"/>
      <c r="AF41" s="271"/>
      <c r="AG41" s="279"/>
      <c r="AH41" s="279"/>
      <c r="AI41" s="279"/>
      <c r="AJ41" s="271"/>
      <c r="AK41" s="271"/>
      <c r="AL41" s="280"/>
    </row>
    <row r="42" spans="7:38" s="268" customFormat="1" ht="13.5">
      <c r="G42" s="269"/>
      <c r="H42" s="269"/>
      <c r="I42" s="269"/>
      <c r="N42" s="270"/>
      <c r="Q42" s="271"/>
      <c r="R42" s="272"/>
      <c r="S42" s="271"/>
      <c r="T42" s="271"/>
      <c r="U42" s="271"/>
      <c r="V42" s="273"/>
      <c r="W42" s="274"/>
      <c r="X42" s="274"/>
      <c r="Y42" s="274"/>
      <c r="Z42" s="271"/>
      <c r="AB42" s="275"/>
      <c r="AC42" s="276"/>
      <c r="AD42" s="277"/>
      <c r="AE42" s="278"/>
      <c r="AF42" s="271"/>
      <c r="AG42" s="279"/>
      <c r="AH42" s="279"/>
      <c r="AI42" s="279"/>
      <c r="AJ42" s="271"/>
      <c r="AK42" s="271"/>
      <c r="AL42" s="280"/>
    </row>
    <row r="43" spans="7:38" s="268" customFormat="1" ht="13.5">
      <c r="G43" s="269"/>
      <c r="H43" s="269"/>
      <c r="I43" s="269"/>
      <c r="N43" s="270"/>
      <c r="Q43" s="271"/>
      <c r="R43" s="272"/>
      <c r="S43" s="271"/>
      <c r="T43" s="271"/>
      <c r="U43" s="271"/>
      <c r="V43" s="273"/>
      <c r="W43" s="274"/>
      <c r="X43" s="274"/>
      <c r="Y43" s="274"/>
      <c r="Z43" s="271"/>
      <c r="AB43" s="275"/>
      <c r="AC43" s="276"/>
      <c r="AD43" s="277"/>
      <c r="AE43" s="278"/>
      <c r="AF43" s="271"/>
      <c r="AG43" s="279"/>
      <c r="AH43" s="279"/>
      <c r="AI43" s="279"/>
      <c r="AJ43" s="271"/>
      <c r="AK43" s="271"/>
      <c r="AL43" s="280"/>
    </row>
    <row r="44" spans="7:38" s="268" customFormat="1" ht="13.5">
      <c r="G44" s="269"/>
      <c r="H44" s="269"/>
      <c r="I44" s="269"/>
      <c r="N44" s="270"/>
      <c r="Q44" s="271"/>
      <c r="R44" s="272"/>
      <c r="S44" s="271"/>
      <c r="T44" s="271"/>
      <c r="U44" s="271"/>
      <c r="V44" s="273"/>
      <c r="W44" s="274"/>
      <c r="X44" s="274"/>
      <c r="Y44" s="274"/>
      <c r="Z44" s="271"/>
      <c r="AB44" s="275"/>
      <c r="AC44" s="276"/>
      <c r="AD44" s="277"/>
      <c r="AE44" s="278"/>
      <c r="AF44" s="271"/>
      <c r="AG44" s="279"/>
      <c r="AH44" s="279"/>
      <c r="AI44" s="279"/>
      <c r="AJ44" s="271"/>
      <c r="AK44" s="271"/>
      <c r="AL44" s="280"/>
    </row>
    <row r="45" spans="7:38" s="268" customFormat="1" ht="13.5">
      <c r="G45" s="269"/>
      <c r="H45" s="269"/>
      <c r="I45" s="269"/>
      <c r="N45" s="270"/>
      <c r="Q45" s="271"/>
      <c r="R45" s="272"/>
      <c r="S45" s="271"/>
      <c r="T45" s="271"/>
      <c r="U45" s="271"/>
      <c r="V45" s="273"/>
      <c r="W45" s="274"/>
      <c r="X45" s="274"/>
      <c r="Y45" s="274"/>
      <c r="Z45" s="271"/>
      <c r="AB45" s="275"/>
      <c r="AC45" s="276"/>
      <c r="AD45" s="277"/>
      <c r="AE45" s="278"/>
      <c r="AF45" s="271"/>
      <c r="AG45" s="279"/>
      <c r="AH45" s="279"/>
      <c r="AI45" s="279"/>
      <c r="AJ45" s="271"/>
      <c r="AK45" s="271"/>
      <c r="AL45" s="280"/>
    </row>
    <row r="46" spans="7:38" s="268" customFormat="1" ht="13.5">
      <c r="G46" s="269"/>
      <c r="H46" s="269"/>
      <c r="I46" s="269"/>
      <c r="N46" s="270"/>
      <c r="Q46" s="271"/>
      <c r="R46" s="272"/>
      <c r="S46" s="271"/>
      <c r="T46" s="271"/>
      <c r="U46" s="271"/>
      <c r="V46" s="273"/>
      <c r="W46" s="274"/>
      <c r="X46" s="274"/>
      <c r="Y46" s="274"/>
      <c r="Z46" s="271"/>
      <c r="AB46" s="275"/>
      <c r="AC46" s="276"/>
      <c r="AD46" s="277"/>
      <c r="AE46" s="278"/>
      <c r="AF46" s="271"/>
      <c r="AG46" s="279"/>
      <c r="AH46" s="279"/>
      <c r="AI46" s="279"/>
      <c r="AJ46" s="271"/>
      <c r="AK46" s="271"/>
      <c r="AL46" s="280"/>
    </row>
    <row r="47" spans="7:38" s="268" customFormat="1" ht="13.5">
      <c r="G47" s="269"/>
      <c r="H47" s="269"/>
      <c r="I47" s="269"/>
      <c r="N47" s="270"/>
      <c r="Q47" s="271"/>
      <c r="R47" s="272"/>
      <c r="S47" s="271"/>
      <c r="T47" s="271"/>
      <c r="U47" s="271"/>
      <c r="V47" s="273"/>
      <c r="W47" s="274"/>
      <c r="X47" s="274"/>
      <c r="Y47" s="274"/>
      <c r="Z47" s="271"/>
      <c r="AB47" s="275"/>
      <c r="AC47" s="276"/>
      <c r="AD47" s="277"/>
      <c r="AE47" s="278"/>
      <c r="AF47" s="271"/>
      <c r="AG47" s="279"/>
      <c r="AH47" s="279"/>
      <c r="AI47" s="279"/>
      <c r="AJ47" s="271"/>
      <c r="AK47" s="271"/>
      <c r="AL47" s="280"/>
    </row>
    <row r="48" spans="7:38" s="268" customFormat="1" ht="13.5">
      <c r="G48" s="269"/>
      <c r="H48" s="269"/>
      <c r="I48" s="269"/>
      <c r="N48" s="270"/>
      <c r="Q48" s="271"/>
      <c r="R48" s="272"/>
      <c r="S48" s="271"/>
      <c r="T48" s="271"/>
      <c r="U48" s="271"/>
      <c r="V48" s="273"/>
      <c r="W48" s="274"/>
      <c r="X48" s="274"/>
      <c r="Y48" s="274"/>
      <c r="Z48" s="271"/>
      <c r="AB48" s="275"/>
      <c r="AC48" s="276"/>
      <c r="AD48" s="277"/>
      <c r="AE48" s="278"/>
      <c r="AF48" s="271"/>
      <c r="AG48" s="279"/>
      <c r="AH48" s="279"/>
      <c r="AI48" s="279"/>
      <c r="AJ48" s="271"/>
      <c r="AK48" s="271"/>
      <c r="AL48" s="280"/>
    </row>
    <row r="49" spans="7:38" s="268" customFormat="1" ht="13.5">
      <c r="G49" s="269"/>
      <c r="H49" s="269"/>
      <c r="I49" s="269"/>
      <c r="N49" s="270"/>
      <c r="Q49" s="271"/>
      <c r="R49" s="272"/>
      <c r="S49" s="271"/>
      <c r="T49" s="271"/>
      <c r="U49" s="271"/>
      <c r="V49" s="273"/>
      <c r="W49" s="274"/>
      <c r="X49" s="274"/>
      <c r="Y49" s="274"/>
      <c r="Z49" s="271"/>
      <c r="AB49" s="275"/>
      <c r="AC49" s="276"/>
      <c r="AD49" s="277"/>
      <c r="AE49" s="278"/>
      <c r="AF49" s="271"/>
      <c r="AG49" s="279"/>
      <c r="AH49" s="279"/>
      <c r="AI49" s="279"/>
      <c r="AJ49" s="271"/>
      <c r="AK49" s="271"/>
      <c r="AL49" s="280"/>
    </row>
    <row r="50" spans="7:38" s="268" customFormat="1" ht="13.5">
      <c r="G50" s="269"/>
      <c r="H50" s="269"/>
      <c r="I50" s="269"/>
      <c r="N50" s="270"/>
      <c r="Q50" s="271"/>
      <c r="R50" s="272"/>
      <c r="S50" s="271"/>
      <c r="T50" s="271"/>
      <c r="U50" s="271"/>
      <c r="V50" s="273"/>
      <c r="W50" s="274"/>
      <c r="X50" s="274"/>
      <c r="Y50" s="274"/>
      <c r="Z50" s="271"/>
      <c r="AB50" s="275"/>
      <c r="AC50" s="276"/>
      <c r="AD50" s="277"/>
      <c r="AE50" s="278"/>
      <c r="AF50" s="271"/>
      <c r="AG50" s="279"/>
      <c r="AH50" s="279"/>
      <c r="AI50" s="279"/>
      <c r="AJ50" s="271"/>
      <c r="AK50" s="271"/>
      <c r="AL50" s="280"/>
    </row>
    <row r="51" spans="7:38" s="268" customFormat="1" ht="13.5">
      <c r="G51" s="269"/>
      <c r="H51" s="269"/>
      <c r="I51" s="269"/>
      <c r="N51" s="270"/>
      <c r="Q51" s="271"/>
      <c r="R51" s="272"/>
      <c r="S51" s="271"/>
      <c r="T51" s="271"/>
      <c r="U51" s="271"/>
      <c r="V51" s="273"/>
      <c r="W51" s="274"/>
      <c r="X51" s="274"/>
      <c r="Y51" s="274"/>
      <c r="Z51" s="271"/>
      <c r="AB51" s="275"/>
      <c r="AC51" s="276"/>
      <c r="AD51" s="277"/>
      <c r="AE51" s="278"/>
      <c r="AF51" s="271"/>
      <c r="AG51" s="279"/>
      <c r="AH51" s="279"/>
      <c r="AI51" s="279"/>
      <c r="AJ51" s="271"/>
      <c r="AK51" s="271"/>
      <c r="AL51" s="280"/>
    </row>
    <row r="52" spans="7:38" s="268" customFormat="1" ht="13.5">
      <c r="G52" s="269"/>
      <c r="H52" s="269"/>
      <c r="I52" s="269"/>
      <c r="N52" s="270"/>
      <c r="Q52" s="271"/>
      <c r="R52" s="272"/>
      <c r="S52" s="271"/>
      <c r="T52" s="271"/>
      <c r="U52" s="271"/>
      <c r="V52" s="273"/>
      <c r="W52" s="274"/>
      <c r="X52" s="274"/>
      <c r="Y52" s="274"/>
      <c r="Z52" s="271"/>
      <c r="AB52" s="275"/>
      <c r="AC52" s="276"/>
      <c r="AD52" s="277"/>
      <c r="AE52" s="278"/>
      <c r="AF52" s="271"/>
      <c r="AG52" s="279"/>
      <c r="AH52" s="279"/>
      <c r="AI52" s="279"/>
      <c r="AJ52" s="271"/>
      <c r="AK52" s="271"/>
      <c r="AL52" s="280"/>
    </row>
    <row r="53" spans="7:38" s="268" customFormat="1" ht="13.5">
      <c r="G53" s="269"/>
      <c r="H53" s="269"/>
      <c r="I53" s="269"/>
      <c r="N53" s="270"/>
      <c r="Q53" s="271"/>
      <c r="R53" s="272"/>
      <c r="S53" s="271"/>
      <c r="T53" s="271"/>
      <c r="U53" s="271"/>
      <c r="V53" s="273"/>
      <c r="W53" s="274"/>
      <c r="X53" s="274"/>
      <c r="Y53" s="274"/>
      <c r="Z53" s="271"/>
      <c r="AB53" s="275"/>
      <c r="AC53" s="276"/>
      <c r="AD53" s="277"/>
      <c r="AE53" s="278"/>
      <c r="AF53" s="271"/>
      <c r="AG53" s="279"/>
      <c r="AH53" s="279"/>
      <c r="AI53" s="279"/>
      <c r="AJ53" s="271"/>
      <c r="AK53" s="271"/>
      <c r="AL53" s="280"/>
    </row>
    <row r="54" spans="7:38" s="268" customFormat="1" ht="13.5">
      <c r="G54" s="269"/>
      <c r="H54" s="269"/>
      <c r="I54" s="269"/>
      <c r="N54" s="270"/>
      <c r="Q54" s="271"/>
      <c r="R54" s="272"/>
      <c r="S54" s="271"/>
      <c r="T54" s="271"/>
      <c r="U54" s="271"/>
      <c r="V54" s="273"/>
      <c r="W54" s="274"/>
      <c r="X54" s="274"/>
      <c r="Y54" s="274"/>
      <c r="Z54" s="271"/>
      <c r="AB54" s="275"/>
      <c r="AC54" s="276"/>
      <c r="AD54" s="277"/>
      <c r="AE54" s="278"/>
      <c r="AF54" s="271"/>
      <c r="AG54" s="279"/>
      <c r="AH54" s="279"/>
      <c r="AI54" s="279"/>
      <c r="AJ54" s="271"/>
      <c r="AK54" s="271"/>
      <c r="AL54" s="280"/>
    </row>
    <row r="55" spans="7:38" s="268" customFormat="1" ht="13.5">
      <c r="G55" s="269"/>
      <c r="H55" s="269"/>
      <c r="I55" s="269"/>
      <c r="N55" s="270"/>
      <c r="Q55" s="271"/>
      <c r="R55" s="272"/>
      <c r="S55" s="271"/>
      <c r="T55" s="271"/>
      <c r="U55" s="271"/>
      <c r="V55" s="273"/>
      <c r="W55" s="274"/>
      <c r="X55" s="274"/>
      <c r="Y55" s="274"/>
      <c r="Z55" s="271"/>
      <c r="AB55" s="275"/>
      <c r="AC55" s="276"/>
      <c r="AD55" s="277"/>
      <c r="AE55" s="278"/>
      <c r="AF55" s="271"/>
      <c r="AG55" s="279"/>
      <c r="AH55" s="279"/>
      <c r="AI55" s="279"/>
      <c r="AJ55" s="271"/>
      <c r="AK55" s="271"/>
      <c r="AL55" s="280"/>
    </row>
    <row r="56" spans="7:38" s="268" customFormat="1" ht="13.5">
      <c r="G56" s="269"/>
      <c r="H56" s="269"/>
      <c r="I56" s="269"/>
      <c r="N56" s="270"/>
      <c r="Q56" s="271"/>
      <c r="R56" s="272"/>
      <c r="S56" s="271"/>
      <c r="T56" s="271"/>
      <c r="U56" s="271"/>
      <c r="V56" s="273"/>
      <c r="W56" s="274"/>
      <c r="X56" s="274"/>
      <c r="Y56" s="274"/>
      <c r="Z56" s="271"/>
      <c r="AB56" s="275"/>
      <c r="AC56" s="276"/>
      <c r="AD56" s="277"/>
      <c r="AE56" s="278"/>
      <c r="AF56" s="271"/>
      <c r="AG56" s="279"/>
      <c r="AH56" s="279"/>
      <c r="AI56" s="279"/>
      <c r="AJ56" s="271"/>
      <c r="AK56" s="271"/>
      <c r="AL56" s="280"/>
    </row>
    <row r="57" spans="7:38" s="268" customFormat="1" ht="13.5">
      <c r="G57" s="269"/>
      <c r="H57" s="269"/>
      <c r="I57" s="269"/>
      <c r="N57" s="270"/>
      <c r="Q57" s="271"/>
      <c r="R57" s="272"/>
      <c r="S57" s="271"/>
      <c r="T57" s="271"/>
      <c r="U57" s="271"/>
      <c r="V57" s="273"/>
      <c r="W57" s="274"/>
      <c r="X57" s="274"/>
      <c r="Y57" s="274"/>
      <c r="Z57" s="271"/>
      <c r="AB57" s="275"/>
      <c r="AC57" s="276"/>
      <c r="AD57" s="277"/>
      <c r="AE57" s="278"/>
      <c r="AF57" s="271"/>
      <c r="AG57" s="279"/>
      <c r="AH57" s="279"/>
      <c r="AI57" s="279"/>
      <c r="AJ57" s="271"/>
      <c r="AK57" s="271"/>
      <c r="AL57" s="280"/>
    </row>
    <row r="58" spans="7:38" s="268" customFormat="1" ht="13.5">
      <c r="G58" s="269"/>
      <c r="H58" s="269"/>
      <c r="I58" s="269"/>
      <c r="N58" s="270"/>
      <c r="Q58" s="271"/>
      <c r="R58" s="272"/>
      <c r="S58" s="271"/>
      <c r="T58" s="271"/>
      <c r="U58" s="271"/>
      <c r="V58" s="273"/>
      <c r="W58" s="274"/>
      <c r="X58" s="274"/>
      <c r="Y58" s="274"/>
      <c r="Z58" s="271"/>
      <c r="AB58" s="275"/>
      <c r="AC58" s="276"/>
      <c r="AD58" s="277"/>
      <c r="AE58" s="278"/>
      <c r="AF58" s="271"/>
      <c r="AG58" s="279"/>
      <c r="AH58" s="279"/>
      <c r="AI58" s="279"/>
      <c r="AJ58" s="271"/>
      <c r="AK58" s="271"/>
      <c r="AL58" s="280"/>
    </row>
    <row r="59" spans="7:38" s="268" customFormat="1" ht="13.5">
      <c r="G59" s="269"/>
      <c r="H59" s="269"/>
      <c r="I59" s="269"/>
      <c r="N59" s="270"/>
      <c r="Q59" s="271"/>
      <c r="R59" s="272"/>
      <c r="S59" s="271"/>
      <c r="T59" s="271"/>
      <c r="U59" s="271"/>
      <c r="V59" s="273"/>
      <c r="W59" s="274"/>
      <c r="X59" s="274"/>
      <c r="Y59" s="274"/>
      <c r="Z59" s="271"/>
      <c r="AB59" s="275"/>
      <c r="AC59" s="276"/>
      <c r="AD59" s="277"/>
      <c r="AE59" s="278"/>
      <c r="AF59" s="271"/>
      <c r="AG59" s="279"/>
      <c r="AH59" s="279"/>
      <c r="AI59" s="279"/>
      <c r="AJ59" s="271"/>
      <c r="AK59" s="271"/>
      <c r="AL59" s="280"/>
    </row>
    <row r="60" spans="7:38" s="268" customFormat="1" ht="13.5">
      <c r="G60" s="269"/>
      <c r="H60" s="269"/>
      <c r="I60" s="269"/>
      <c r="N60" s="270"/>
      <c r="Q60" s="271"/>
      <c r="R60" s="272"/>
      <c r="S60" s="271"/>
      <c r="T60" s="271"/>
      <c r="U60" s="271"/>
      <c r="V60" s="273"/>
      <c r="W60" s="274"/>
      <c r="X60" s="274"/>
      <c r="Y60" s="274"/>
      <c r="Z60" s="271"/>
      <c r="AB60" s="275"/>
      <c r="AC60" s="276"/>
      <c r="AD60" s="277"/>
      <c r="AE60" s="278"/>
      <c r="AF60" s="271"/>
      <c r="AG60" s="279"/>
      <c r="AH60" s="279"/>
      <c r="AI60" s="279"/>
      <c r="AJ60" s="271"/>
      <c r="AK60" s="271"/>
      <c r="AL60" s="280"/>
    </row>
    <row r="61" spans="7:38" s="268" customFormat="1" ht="13.5">
      <c r="G61" s="269"/>
      <c r="H61" s="269"/>
      <c r="I61" s="269"/>
      <c r="N61" s="270"/>
      <c r="Q61" s="271"/>
      <c r="R61" s="272"/>
      <c r="S61" s="271"/>
      <c r="T61" s="271"/>
      <c r="U61" s="271"/>
      <c r="V61" s="273"/>
      <c r="W61" s="274"/>
      <c r="X61" s="274"/>
      <c r="Y61" s="274"/>
      <c r="Z61" s="271"/>
      <c r="AB61" s="275"/>
      <c r="AC61" s="276"/>
      <c r="AD61" s="277"/>
      <c r="AE61" s="278"/>
      <c r="AF61" s="271"/>
      <c r="AG61" s="279"/>
      <c r="AH61" s="279"/>
      <c r="AI61" s="279"/>
      <c r="AJ61" s="271"/>
      <c r="AK61" s="271"/>
      <c r="AL61" s="280"/>
    </row>
    <row r="62" spans="7:38" s="268" customFormat="1" ht="13.5">
      <c r="G62" s="269"/>
      <c r="H62" s="269"/>
      <c r="I62" s="269"/>
      <c r="N62" s="270"/>
      <c r="Q62" s="271"/>
      <c r="R62" s="272"/>
      <c r="S62" s="271"/>
      <c r="T62" s="271"/>
      <c r="U62" s="271"/>
      <c r="V62" s="273"/>
      <c r="W62" s="274"/>
      <c r="X62" s="274"/>
      <c r="Y62" s="274"/>
      <c r="Z62" s="271"/>
      <c r="AB62" s="275"/>
      <c r="AC62" s="276"/>
      <c r="AD62" s="277"/>
      <c r="AE62" s="278"/>
      <c r="AF62" s="271"/>
      <c r="AG62" s="279"/>
      <c r="AH62" s="279"/>
      <c r="AI62" s="279"/>
      <c r="AJ62" s="271"/>
      <c r="AK62" s="271"/>
      <c r="AL62" s="280"/>
    </row>
    <row r="63" spans="7:38" s="268" customFormat="1" ht="13.5">
      <c r="G63" s="269"/>
      <c r="H63" s="269"/>
      <c r="I63" s="269"/>
      <c r="N63" s="270"/>
      <c r="Q63" s="271"/>
      <c r="R63" s="272"/>
      <c r="S63" s="271"/>
      <c r="T63" s="271"/>
      <c r="U63" s="271"/>
      <c r="V63" s="273"/>
      <c r="W63" s="274"/>
      <c r="X63" s="274"/>
      <c r="Y63" s="274"/>
      <c r="Z63" s="271"/>
      <c r="AB63" s="275"/>
      <c r="AC63" s="276"/>
      <c r="AD63" s="277"/>
      <c r="AE63" s="278"/>
      <c r="AF63" s="271"/>
      <c r="AG63" s="279"/>
      <c r="AH63" s="279"/>
      <c r="AI63" s="279"/>
      <c r="AJ63" s="271"/>
      <c r="AK63" s="271"/>
      <c r="AL63" s="280"/>
    </row>
    <row r="64" spans="7:38" s="268" customFormat="1" ht="13.5">
      <c r="G64" s="269"/>
      <c r="H64" s="269"/>
      <c r="I64" s="269"/>
      <c r="N64" s="270"/>
      <c r="Q64" s="271"/>
      <c r="R64" s="272"/>
      <c r="S64" s="271"/>
      <c r="T64" s="271"/>
      <c r="U64" s="271"/>
      <c r="V64" s="273"/>
      <c r="W64" s="274"/>
      <c r="X64" s="274"/>
      <c r="Y64" s="274"/>
      <c r="Z64" s="271"/>
      <c r="AB64" s="275"/>
      <c r="AC64" s="276"/>
      <c r="AD64" s="277"/>
      <c r="AE64" s="278"/>
      <c r="AF64" s="271"/>
      <c r="AG64" s="279"/>
      <c r="AH64" s="279"/>
      <c r="AI64" s="279"/>
      <c r="AJ64" s="271"/>
      <c r="AK64" s="271"/>
      <c r="AL64" s="280"/>
    </row>
    <row r="65" spans="7:38" s="268" customFormat="1" ht="13.5">
      <c r="G65" s="269"/>
      <c r="H65" s="269"/>
      <c r="I65" s="269"/>
      <c r="N65" s="270"/>
      <c r="Q65" s="271"/>
      <c r="R65" s="272"/>
      <c r="S65" s="271"/>
      <c r="T65" s="271"/>
      <c r="U65" s="271"/>
      <c r="V65" s="273"/>
      <c r="W65" s="274"/>
      <c r="X65" s="274"/>
      <c r="Y65" s="274"/>
      <c r="Z65" s="271"/>
      <c r="AB65" s="275"/>
      <c r="AC65" s="276"/>
      <c r="AD65" s="277"/>
      <c r="AE65" s="278"/>
      <c r="AF65" s="271"/>
      <c r="AG65" s="279"/>
      <c r="AH65" s="279"/>
      <c r="AI65" s="279"/>
      <c r="AJ65" s="271"/>
      <c r="AK65" s="271"/>
      <c r="AL65" s="280"/>
    </row>
    <row r="66" spans="7:38" s="268" customFormat="1" ht="13.5">
      <c r="G66" s="269"/>
      <c r="H66" s="269"/>
      <c r="I66" s="269"/>
      <c r="N66" s="270"/>
      <c r="Q66" s="271"/>
      <c r="R66" s="272"/>
      <c r="S66" s="271"/>
      <c r="T66" s="271"/>
      <c r="U66" s="271"/>
      <c r="V66" s="273"/>
      <c r="W66" s="274"/>
      <c r="X66" s="274"/>
      <c r="Y66" s="274"/>
      <c r="Z66" s="271"/>
      <c r="AB66" s="275"/>
      <c r="AC66" s="276"/>
      <c r="AD66" s="277"/>
      <c r="AE66" s="278"/>
      <c r="AF66" s="271"/>
      <c r="AG66" s="279"/>
      <c r="AH66" s="279"/>
      <c r="AI66" s="279"/>
      <c r="AJ66" s="271"/>
      <c r="AK66" s="271"/>
      <c r="AL66" s="280"/>
    </row>
    <row r="67" spans="7:38" s="268" customFormat="1" ht="13.5">
      <c r="G67" s="269"/>
      <c r="H67" s="269"/>
      <c r="I67" s="269"/>
      <c r="N67" s="270"/>
      <c r="Q67" s="271"/>
      <c r="R67" s="272"/>
      <c r="S67" s="271"/>
      <c r="T67" s="271"/>
      <c r="U67" s="271"/>
      <c r="V67" s="273"/>
      <c r="W67" s="274"/>
      <c r="X67" s="274"/>
      <c r="Y67" s="274"/>
      <c r="Z67" s="271"/>
      <c r="AB67" s="275"/>
      <c r="AC67" s="276"/>
      <c r="AD67" s="277"/>
      <c r="AE67" s="278"/>
      <c r="AF67" s="271"/>
      <c r="AG67" s="279"/>
      <c r="AH67" s="279"/>
      <c r="AI67" s="279"/>
      <c r="AJ67" s="271"/>
      <c r="AK67" s="271"/>
      <c r="AL67" s="280"/>
    </row>
    <row r="68" spans="7:38" s="268" customFormat="1" ht="13.5">
      <c r="G68" s="269"/>
      <c r="H68" s="269"/>
      <c r="I68" s="269"/>
      <c r="N68" s="270"/>
      <c r="Q68" s="271"/>
      <c r="R68" s="272"/>
      <c r="S68" s="271"/>
      <c r="T68" s="271"/>
      <c r="U68" s="271"/>
      <c r="V68" s="273"/>
      <c r="W68" s="274"/>
      <c r="X68" s="274"/>
      <c r="Y68" s="274"/>
      <c r="Z68" s="271"/>
      <c r="AB68" s="275"/>
      <c r="AC68" s="276"/>
      <c r="AD68" s="277"/>
      <c r="AE68" s="278"/>
      <c r="AF68" s="271"/>
      <c r="AG68" s="279"/>
      <c r="AH68" s="279"/>
      <c r="AI68" s="279"/>
      <c r="AJ68" s="271"/>
      <c r="AK68" s="271"/>
      <c r="AL68" s="280"/>
    </row>
    <row r="69" spans="7:38" s="268" customFormat="1" ht="13.5">
      <c r="G69" s="269"/>
      <c r="H69" s="269"/>
      <c r="I69" s="269"/>
      <c r="N69" s="270"/>
      <c r="Q69" s="271"/>
      <c r="R69" s="272"/>
      <c r="S69" s="271"/>
      <c r="T69" s="271"/>
      <c r="U69" s="271"/>
      <c r="V69" s="273"/>
      <c r="W69" s="274"/>
      <c r="X69" s="274"/>
      <c r="Y69" s="274"/>
      <c r="Z69" s="271"/>
      <c r="AB69" s="275"/>
      <c r="AC69" s="276"/>
      <c r="AD69" s="277"/>
      <c r="AE69" s="278"/>
      <c r="AF69" s="271"/>
      <c r="AG69" s="279"/>
      <c r="AH69" s="279"/>
      <c r="AI69" s="279"/>
      <c r="AJ69" s="271"/>
      <c r="AK69" s="271"/>
      <c r="AL69" s="280"/>
    </row>
    <row r="70" spans="7:38" s="268" customFormat="1" ht="13.5">
      <c r="G70" s="269"/>
      <c r="H70" s="269"/>
      <c r="I70" s="269"/>
      <c r="N70" s="270"/>
      <c r="Q70" s="271"/>
      <c r="R70" s="272"/>
      <c r="S70" s="271"/>
      <c r="T70" s="271"/>
      <c r="U70" s="271"/>
      <c r="V70" s="273"/>
      <c r="W70" s="274"/>
      <c r="X70" s="274"/>
      <c r="Y70" s="274"/>
      <c r="Z70" s="271"/>
      <c r="AB70" s="275"/>
      <c r="AC70" s="276"/>
      <c r="AD70" s="277"/>
      <c r="AE70" s="278"/>
      <c r="AF70" s="271"/>
      <c r="AG70" s="279"/>
      <c r="AH70" s="279"/>
      <c r="AI70" s="279"/>
      <c r="AJ70" s="271"/>
      <c r="AK70" s="271"/>
      <c r="AL70" s="280"/>
    </row>
    <row r="71" spans="7:38" s="268" customFormat="1" ht="13.5">
      <c r="G71" s="269"/>
      <c r="H71" s="269"/>
      <c r="I71" s="269"/>
      <c r="N71" s="270"/>
      <c r="Q71" s="271"/>
      <c r="R71" s="272"/>
      <c r="S71" s="271"/>
      <c r="T71" s="271"/>
      <c r="U71" s="271"/>
      <c r="V71" s="273"/>
      <c r="W71" s="274"/>
      <c r="X71" s="274"/>
      <c r="Y71" s="274"/>
      <c r="Z71" s="271"/>
      <c r="AB71" s="275"/>
      <c r="AC71" s="276"/>
      <c r="AD71" s="277"/>
      <c r="AE71" s="278"/>
      <c r="AF71" s="271"/>
      <c r="AG71" s="279"/>
      <c r="AH71" s="279"/>
      <c r="AI71" s="279"/>
      <c r="AJ71" s="271"/>
      <c r="AK71" s="271"/>
      <c r="AL71" s="280"/>
    </row>
    <row r="72" spans="7:38" s="268" customFormat="1" ht="13.5">
      <c r="G72" s="269"/>
      <c r="H72" s="269"/>
      <c r="I72" s="269"/>
      <c r="N72" s="270"/>
      <c r="Q72" s="271"/>
      <c r="R72" s="272"/>
      <c r="S72" s="271"/>
      <c r="T72" s="271"/>
      <c r="U72" s="271"/>
      <c r="V72" s="273"/>
      <c r="W72" s="274"/>
      <c r="X72" s="274"/>
      <c r="Y72" s="274"/>
      <c r="Z72" s="271"/>
      <c r="AB72" s="275"/>
      <c r="AC72" s="276"/>
      <c r="AD72" s="277"/>
      <c r="AE72" s="278"/>
      <c r="AF72" s="271"/>
      <c r="AG72" s="279"/>
      <c r="AH72" s="279"/>
      <c r="AI72" s="279"/>
      <c r="AJ72" s="271"/>
      <c r="AK72" s="271"/>
      <c r="AL72" s="280"/>
    </row>
    <row r="73" spans="7:38" s="268" customFormat="1" ht="13.5">
      <c r="G73" s="269"/>
      <c r="H73" s="269"/>
      <c r="I73" s="269"/>
      <c r="N73" s="270"/>
      <c r="Q73" s="271"/>
      <c r="R73" s="272"/>
      <c r="S73" s="271"/>
      <c r="T73" s="271"/>
      <c r="U73" s="271"/>
      <c r="V73" s="273"/>
      <c r="W73" s="274"/>
      <c r="X73" s="274"/>
      <c r="Y73" s="274"/>
      <c r="Z73" s="271"/>
      <c r="AB73" s="275"/>
      <c r="AC73" s="276"/>
      <c r="AD73" s="277"/>
      <c r="AE73" s="278"/>
      <c r="AF73" s="271"/>
      <c r="AG73" s="279"/>
      <c r="AH73" s="279"/>
      <c r="AI73" s="279"/>
      <c r="AJ73" s="271"/>
      <c r="AK73" s="271"/>
      <c r="AL73" s="280"/>
    </row>
    <row r="74" spans="7:38" s="268" customFormat="1" ht="13.5">
      <c r="G74" s="269"/>
      <c r="H74" s="269"/>
      <c r="I74" s="269"/>
      <c r="N74" s="270"/>
      <c r="Q74" s="271"/>
      <c r="R74" s="272"/>
      <c r="S74" s="271"/>
      <c r="T74" s="271"/>
      <c r="U74" s="271"/>
      <c r="V74" s="273"/>
      <c r="W74" s="274"/>
      <c r="X74" s="274"/>
      <c r="Y74" s="274"/>
      <c r="Z74" s="271"/>
      <c r="AB74" s="275"/>
      <c r="AC74" s="276"/>
      <c r="AD74" s="277"/>
      <c r="AE74" s="278"/>
      <c r="AF74" s="271"/>
      <c r="AG74" s="279"/>
      <c r="AH74" s="279"/>
      <c r="AI74" s="279"/>
      <c r="AJ74" s="271"/>
      <c r="AK74" s="271"/>
      <c r="AL74" s="280"/>
    </row>
    <row r="75" spans="7:38" s="268" customFormat="1" ht="13.5">
      <c r="G75" s="269"/>
      <c r="H75" s="269"/>
      <c r="I75" s="269"/>
      <c r="N75" s="270"/>
      <c r="Q75" s="271"/>
      <c r="R75" s="272"/>
      <c r="S75" s="271"/>
      <c r="T75" s="271"/>
      <c r="U75" s="271"/>
      <c r="V75" s="273"/>
      <c r="W75" s="274"/>
      <c r="X75" s="274"/>
      <c r="Y75" s="274"/>
      <c r="Z75" s="271"/>
      <c r="AB75" s="275"/>
      <c r="AC75" s="276"/>
      <c r="AD75" s="277"/>
      <c r="AE75" s="278"/>
      <c r="AF75" s="271"/>
      <c r="AG75" s="279"/>
      <c r="AH75" s="279"/>
      <c r="AI75" s="279"/>
      <c r="AJ75" s="271"/>
      <c r="AK75" s="271"/>
      <c r="AL75" s="280"/>
    </row>
    <row r="76" spans="7:38" s="268" customFormat="1" ht="13.5">
      <c r="G76" s="269"/>
      <c r="H76" s="269"/>
      <c r="I76" s="269"/>
      <c r="N76" s="270"/>
      <c r="Q76" s="271"/>
      <c r="R76" s="272"/>
      <c r="S76" s="271"/>
      <c r="T76" s="271"/>
      <c r="U76" s="271"/>
      <c r="V76" s="273"/>
      <c r="W76" s="274"/>
      <c r="X76" s="274"/>
      <c r="Y76" s="274"/>
      <c r="Z76" s="271"/>
      <c r="AB76" s="275"/>
      <c r="AC76" s="276"/>
      <c r="AD76" s="277"/>
      <c r="AE76" s="278"/>
      <c r="AF76" s="271"/>
      <c r="AG76" s="279"/>
      <c r="AH76" s="279"/>
      <c r="AI76" s="279"/>
      <c r="AJ76" s="271"/>
      <c r="AK76" s="271"/>
      <c r="AL76" s="280"/>
    </row>
    <row r="77" spans="7:38" s="268" customFormat="1" ht="13.5">
      <c r="G77" s="269"/>
      <c r="H77" s="269"/>
      <c r="I77" s="269"/>
      <c r="N77" s="270"/>
      <c r="Q77" s="271"/>
      <c r="R77" s="272"/>
      <c r="S77" s="271"/>
      <c r="T77" s="271"/>
      <c r="U77" s="271"/>
      <c r="V77" s="273"/>
      <c r="W77" s="274"/>
      <c r="X77" s="274"/>
      <c r="Y77" s="274"/>
      <c r="Z77" s="271"/>
      <c r="AB77" s="275"/>
      <c r="AC77" s="276"/>
      <c r="AD77" s="277"/>
      <c r="AE77" s="278"/>
      <c r="AF77" s="271"/>
      <c r="AG77" s="279"/>
      <c r="AH77" s="279"/>
      <c r="AI77" s="279"/>
      <c r="AJ77" s="271"/>
      <c r="AK77" s="271"/>
      <c r="AL77" s="280"/>
    </row>
    <row r="78" spans="7:38" s="268" customFormat="1" ht="13.5">
      <c r="G78" s="269"/>
      <c r="H78" s="269"/>
      <c r="I78" s="269"/>
      <c r="N78" s="270"/>
      <c r="Q78" s="271"/>
      <c r="R78" s="272"/>
      <c r="S78" s="271"/>
      <c r="T78" s="271"/>
      <c r="U78" s="271"/>
      <c r="V78" s="273"/>
      <c r="W78" s="274"/>
      <c r="X78" s="274"/>
      <c r="Y78" s="274"/>
      <c r="Z78" s="271"/>
      <c r="AB78" s="275"/>
      <c r="AC78" s="276"/>
      <c r="AD78" s="277"/>
      <c r="AE78" s="278"/>
      <c r="AF78" s="271"/>
      <c r="AG78" s="279"/>
      <c r="AH78" s="279"/>
      <c r="AI78" s="279"/>
      <c r="AJ78" s="271"/>
      <c r="AK78" s="271"/>
      <c r="AL78" s="280"/>
    </row>
    <row r="79" spans="7:38" s="268" customFormat="1" ht="13.5">
      <c r="G79" s="269"/>
      <c r="H79" s="269"/>
      <c r="I79" s="269"/>
      <c r="N79" s="270"/>
      <c r="Q79" s="271"/>
      <c r="R79" s="272"/>
      <c r="S79" s="271"/>
      <c r="T79" s="271"/>
      <c r="U79" s="271"/>
      <c r="V79" s="273"/>
      <c r="W79" s="274"/>
      <c r="X79" s="274"/>
      <c r="Y79" s="274"/>
      <c r="Z79" s="271"/>
      <c r="AB79" s="275"/>
      <c r="AC79" s="276"/>
      <c r="AD79" s="277"/>
      <c r="AE79" s="278"/>
      <c r="AF79" s="271"/>
      <c r="AG79" s="279"/>
      <c r="AH79" s="279"/>
      <c r="AI79" s="279"/>
      <c r="AJ79" s="271"/>
      <c r="AK79" s="271"/>
      <c r="AL79" s="280"/>
    </row>
    <row r="80" spans="7:38" s="268" customFormat="1" ht="13.5">
      <c r="G80" s="269"/>
      <c r="H80" s="269"/>
      <c r="I80" s="269"/>
      <c r="N80" s="270"/>
      <c r="Q80" s="271"/>
      <c r="R80" s="272"/>
      <c r="S80" s="271"/>
      <c r="T80" s="271"/>
      <c r="U80" s="271"/>
      <c r="V80" s="273"/>
      <c r="W80" s="274"/>
      <c r="X80" s="274"/>
      <c r="Y80" s="274"/>
      <c r="Z80" s="271"/>
      <c r="AB80" s="275"/>
      <c r="AC80" s="276"/>
      <c r="AD80" s="277"/>
      <c r="AE80" s="278"/>
      <c r="AF80" s="271"/>
      <c r="AG80" s="279"/>
      <c r="AH80" s="279"/>
      <c r="AI80" s="279"/>
      <c r="AJ80" s="271"/>
      <c r="AK80" s="271"/>
      <c r="AL80" s="280"/>
    </row>
    <row r="81" spans="7:38" s="268" customFormat="1" ht="13.5">
      <c r="G81" s="269"/>
      <c r="H81" s="269"/>
      <c r="I81" s="269"/>
      <c r="N81" s="270"/>
      <c r="Q81" s="271"/>
      <c r="R81" s="272"/>
      <c r="S81" s="271"/>
      <c r="T81" s="271"/>
      <c r="U81" s="271"/>
      <c r="V81" s="273"/>
      <c r="W81" s="274"/>
      <c r="X81" s="274"/>
      <c r="Y81" s="274"/>
      <c r="Z81" s="271"/>
      <c r="AB81" s="275"/>
      <c r="AC81" s="276"/>
      <c r="AD81" s="277"/>
      <c r="AE81" s="278"/>
      <c r="AF81" s="271"/>
      <c r="AG81" s="279"/>
      <c r="AH81" s="279"/>
      <c r="AI81" s="279"/>
      <c r="AJ81" s="271"/>
      <c r="AK81" s="271"/>
      <c r="AL81" s="280"/>
    </row>
    <row r="82" spans="7:38" s="268" customFormat="1" ht="13.5">
      <c r="G82" s="269"/>
      <c r="H82" s="269"/>
      <c r="I82" s="269"/>
      <c r="N82" s="270"/>
      <c r="Q82" s="271"/>
      <c r="R82" s="272"/>
      <c r="S82" s="271"/>
      <c r="T82" s="271"/>
      <c r="U82" s="271"/>
      <c r="V82" s="273"/>
      <c r="W82" s="274"/>
      <c r="X82" s="274"/>
      <c r="Y82" s="274"/>
      <c r="Z82" s="271"/>
      <c r="AB82" s="275"/>
      <c r="AC82" s="276"/>
      <c r="AD82" s="277"/>
      <c r="AE82" s="278"/>
      <c r="AF82" s="271"/>
      <c r="AG82" s="279"/>
      <c r="AH82" s="279"/>
      <c r="AI82" s="279"/>
      <c r="AJ82" s="271"/>
      <c r="AK82" s="271"/>
      <c r="AL82" s="280"/>
    </row>
    <row r="83" spans="7:38" s="268" customFormat="1" ht="13.5">
      <c r="G83" s="269"/>
      <c r="H83" s="269"/>
      <c r="I83" s="269"/>
      <c r="N83" s="270"/>
      <c r="Q83" s="271"/>
      <c r="R83" s="272"/>
      <c r="S83" s="271"/>
      <c r="T83" s="271"/>
      <c r="U83" s="271"/>
      <c r="V83" s="273"/>
      <c r="W83" s="274"/>
      <c r="X83" s="274"/>
      <c r="Y83" s="274"/>
      <c r="Z83" s="271"/>
      <c r="AB83" s="275"/>
      <c r="AC83" s="276"/>
      <c r="AD83" s="277"/>
      <c r="AE83" s="278"/>
      <c r="AF83" s="271"/>
      <c r="AG83" s="279"/>
      <c r="AH83" s="279"/>
      <c r="AI83" s="279"/>
      <c r="AJ83" s="271"/>
      <c r="AK83" s="271"/>
      <c r="AL83" s="280"/>
    </row>
    <row r="84" spans="7:38" s="268" customFormat="1" ht="13.5">
      <c r="G84" s="269"/>
      <c r="H84" s="269"/>
      <c r="I84" s="269"/>
      <c r="N84" s="270"/>
      <c r="Q84" s="271"/>
      <c r="R84" s="272"/>
      <c r="S84" s="271"/>
      <c r="T84" s="271"/>
      <c r="U84" s="271"/>
      <c r="V84" s="273"/>
      <c r="W84" s="274"/>
      <c r="X84" s="274"/>
      <c r="Y84" s="274"/>
      <c r="Z84" s="271"/>
      <c r="AB84" s="275"/>
      <c r="AC84" s="276"/>
      <c r="AD84" s="277"/>
      <c r="AE84" s="278"/>
      <c r="AF84" s="271"/>
      <c r="AG84" s="279"/>
      <c r="AH84" s="279"/>
      <c r="AI84" s="279"/>
      <c r="AJ84" s="271"/>
      <c r="AK84" s="271"/>
      <c r="AL84" s="280"/>
    </row>
    <row r="85" spans="7:38" s="268" customFormat="1" ht="13.5">
      <c r="G85" s="269"/>
      <c r="H85" s="269"/>
      <c r="I85" s="269"/>
      <c r="N85" s="270"/>
      <c r="Q85" s="271"/>
      <c r="R85" s="272"/>
      <c r="S85" s="271"/>
      <c r="T85" s="271"/>
      <c r="U85" s="271"/>
      <c r="V85" s="273"/>
      <c r="W85" s="274"/>
      <c r="X85" s="274"/>
      <c r="Y85" s="274"/>
      <c r="Z85" s="271"/>
      <c r="AB85" s="275"/>
      <c r="AC85" s="276"/>
      <c r="AD85" s="277"/>
      <c r="AE85" s="278"/>
      <c r="AF85" s="271"/>
      <c r="AG85" s="279"/>
      <c r="AH85" s="279"/>
      <c r="AI85" s="279"/>
      <c r="AJ85" s="271"/>
      <c r="AK85" s="271"/>
      <c r="AL85" s="280"/>
    </row>
    <row r="86" spans="7:38" s="268" customFormat="1" ht="13.5">
      <c r="G86" s="269"/>
      <c r="H86" s="269"/>
      <c r="I86" s="269"/>
      <c r="N86" s="270"/>
      <c r="Q86" s="271"/>
      <c r="R86" s="272"/>
      <c r="S86" s="271"/>
      <c r="T86" s="271"/>
      <c r="U86" s="271"/>
      <c r="V86" s="273"/>
      <c r="W86" s="274"/>
      <c r="X86" s="274"/>
      <c r="Y86" s="274"/>
      <c r="Z86" s="271"/>
      <c r="AB86" s="275"/>
      <c r="AC86" s="276"/>
      <c r="AD86" s="277"/>
      <c r="AE86" s="278"/>
      <c r="AF86" s="271"/>
      <c r="AG86" s="279"/>
      <c r="AH86" s="279"/>
      <c r="AI86" s="279"/>
      <c r="AJ86" s="271"/>
      <c r="AK86" s="271"/>
      <c r="AL86" s="280"/>
    </row>
    <row r="87" spans="7:38" s="268" customFormat="1" ht="13.5">
      <c r="G87" s="269"/>
      <c r="H87" s="269"/>
      <c r="I87" s="269"/>
      <c r="N87" s="270"/>
      <c r="Q87" s="271"/>
      <c r="R87" s="272"/>
      <c r="S87" s="271"/>
      <c r="T87" s="271"/>
      <c r="U87" s="271"/>
      <c r="V87" s="273"/>
      <c r="W87" s="274"/>
      <c r="X87" s="274"/>
      <c r="Y87" s="274"/>
      <c r="Z87" s="271"/>
      <c r="AB87" s="275"/>
      <c r="AC87" s="276"/>
      <c r="AD87" s="277"/>
      <c r="AE87" s="278"/>
      <c r="AF87" s="271"/>
      <c r="AG87" s="279"/>
      <c r="AH87" s="279"/>
      <c r="AI87" s="279"/>
      <c r="AJ87" s="271"/>
      <c r="AK87" s="271"/>
      <c r="AL87" s="280"/>
    </row>
    <row r="88" spans="7:38" s="268" customFormat="1" ht="13.5">
      <c r="G88" s="269"/>
      <c r="H88" s="269"/>
      <c r="I88" s="269"/>
      <c r="N88" s="270"/>
      <c r="Q88" s="271"/>
      <c r="R88" s="272"/>
      <c r="S88" s="271"/>
      <c r="T88" s="271"/>
      <c r="U88" s="271"/>
      <c r="V88" s="273"/>
      <c r="W88" s="274"/>
      <c r="X88" s="274"/>
      <c r="Y88" s="274"/>
      <c r="Z88" s="271"/>
      <c r="AB88" s="275"/>
      <c r="AC88" s="276"/>
      <c r="AD88" s="277"/>
      <c r="AE88" s="278"/>
      <c r="AF88" s="271"/>
      <c r="AG88" s="279"/>
      <c r="AH88" s="279"/>
      <c r="AI88" s="279"/>
      <c r="AJ88" s="271"/>
      <c r="AK88" s="271"/>
      <c r="AL88" s="280"/>
    </row>
    <row r="89" spans="7:38" s="268" customFormat="1" ht="13.5">
      <c r="G89" s="269"/>
      <c r="H89" s="269"/>
      <c r="I89" s="269"/>
      <c r="N89" s="270"/>
      <c r="Q89" s="271"/>
      <c r="R89" s="272"/>
      <c r="S89" s="271"/>
      <c r="T89" s="271"/>
      <c r="U89" s="271"/>
      <c r="V89" s="273"/>
      <c r="W89" s="274"/>
      <c r="X89" s="274"/>
      <c r="Y89" s="274"/>
      <c r="Z89" s="271"/>
      <c r="AB89" s="275"/>
      <c r="AC89" s="276"/>
      <c r="AD89" s="277"/>
      <c r="AE89" s="278"/>
      <c r="AF89" s="271"/>
      <c r="AG89" s="279"/>
      <c r="AH89" s="279"/>
      <c r="AI89" s="279"/>
      <c r="AJ89" s="271"/>
      <c r="AK89" s="271"/>
      <c r="AL89" s="280"/>
    </row>
    <row r="90" spans="7:38" s="268" customFormat="1" ht="13.5">
      <c r="G90" s="269"/>
      <c r="H90" s="269"/>
      <c r="I90" s="269"/>
      <c r="N90" s="270"/>
      <c r="Q90" s="271"/>
      <c r="R90" s="272"/>
      <c r="S90" s="271"/>
      <c r="T90" s="271"/>
      <c r="U90" s="271"/>
      <c r="V90" s="273"/>
      <c r="W90" s="274"/>
      <c r="X90" s="274"/>
      <c r="Y90" s="274"/>
      <c r="Z90" s="271"/>
      <c r="AB90" s="275"/>
      <c r="AC90" s="276"/>
      <c r="AD90" s="277"/>
      <c r="AE90" s="278"/>
      <c r="AF90" s="271"/>
      <c r="AG90" s="279"/>
      <c r="AH90" s="279"/>
      <c r="AI90" s="279"/>
      <c r="AJ90" s="271"/>
      <c r="AK90" s="271"/>
      <c r="AL90" s="280"/>
    </row>
    <row r="91" spans="7:38" s="268" customFormat="1" ht="13.5">
      <c r="G91" s="269"/>
      <c r="H91" s="269"/>
      <c r="I91" s="269"/>
      <c r="N91" s="270"/>
      <c r="Q91" s="271"/>
      <c r="R91" s="272"/>
      <c r="S91" s="271"/>
      <c r="T91" s="271"/>
      <c r="U91" s="271"/>
      <c r="V91" s="273"/>
      <c r="W91" s="274"/>
      <c r="X91" s="274"/>
      <c r="Y91" s="274"/>
      <c r="Z91" s="271"/>
      <c r="AB91" s="275"/>
      <c r="AC91" s="276"/>
      <c r="AD91" s="277"/>
      <c r="AE91" s="278"/>
      <c r="AF91" s="271"/>
      <c r="AG91" s="279"/>
      <c r="AH91" s="279"/>
      <c r="AI91" s="279"/>
      <c r="AJ91" s="271"/>
      <c r="AK91" s="271"/>
      <c r="AL91" s="280"/>
    </row>
    <row r="92" spans="7:38" s="268" customFormat="1" ht="13.5">
      <c r="G92" s="269"/>
      <c r="H92" s="269"/>
      <c r="I92" s="269"/>
      <c r="N92" s="270"/>
      <c r="Q92" s="271"/>
      <c r="R92" s="272"/>
      <c r="S92" s="271"/>
      <c r="T92" s="271"/>
      <c r="U92" s="271"/>
      <c r="V92" s="273"/>
      <c r="W92" s="274"/>
      <c r="X92" s="274"/>
      <c r="Y92" s="274"/>
      <c r="Z92" s="271"/>
      <c r="AB92" s="275"/>
      <c r="AC92" s="276"/>
      <c r="AD92" s="277"/>
      <c r="AE92" s="278"/>
      <c r="AF92" s="271"/>
      <c r="AG92" s="279"/>
      <c r="AH92" s="279"/>
      <c r="AI92" s="279"/>
      <c r="AJ92" s="271"/>
      <c r="AK92" s="271"/>
      <c r="AL92" s="280"/>
    </row>
    <row r="93" spans="7:38" s="268" customFormat="1" ht="13.5">
      <c r="G93" s="269"/>
      <c r="H93" s="269"/>
      <c r="I93" s="269"/>
      <c r="N93" s="270"/>
      <c r="Q93" s="271"/>
      <c r="R93" s="272"/>
      <c r="S93" s="271"/>
      <c r="T93" s="271"/>
      <c r="U93" s="271"/>
      <c r="V93" s="273"/>
      <c r="W93" s="274"/>
      <c r="X93" s="274"/>
      <c r="Y93" s="274"/>
      <c r="Z93" s="271"/>
      <c r="AB93" s="275"/>
      <c r="AC93" s="276"/>
      <c r="AD93" s="277"/>
      <c r="AE93" s="278"/>
      <c r="AF93" s="271"/>
      <c r="AG93" s="279"/>
      <c r="AH93" s="279"/>
      <c r="AI93" s="279"/>
      <c r="AJ93" s="271"/>
      <c r="AK93" s="271"/>
      <c r="AL93" s="280"/>
    </row>
    <row r="94" spans="7:38" s="268" customFormat="1" ht="13.5">
      <c r="G94" s="269"/>
      <c r="H94" s="269"/>
      <c r="I94" s="269"/>
      <c r="N94" s="270"/>
      <c r="Q94" s="271"/>
      <c r="R94" s="272"/>
      <c r="S94" s="271"/>
      <c r="T94" s="271"/>
      <c r="U94" s="271"/>
      <c r="V94" s="273"/>
      <c r="W94" s="274"/>
      <c r="X94" s="274"/>
      <c r="Y94" s="274"/>
      <c r="Z94" s="271"/>
      <c r="AB94" s="275"/>
      <c r="AC94" s="276"/>
      <c r="AD94" s="277"/>
      <c r="AE94" s="278"/>
      <c r="AF94" s="271"/>
      <c r="AG94" s="279"/>
      <c r="AH94" s="279"/>
      <c r="AI94" s="279"/>
      <c r="AJ94" s="271"/>
      <c r="AK94" s="271"/>
      <c r="AL94" s="280"/>
    </row>
    <row r="95" spans="7:38" s="268" customFormat="1" ht="13.5">
      <c r="G95" s="269"/>
      <c r="H95" s="269"/>
      <c r="I95" s="269"/>
      <c r="N95" s="270"/>
      <c r="Q95" s="271"/>
      <c r="R95" s="272"/>
      <c r="S95" s="271"/>
      <c r="T95" s="271"/>
      <c r="U95" s="271"/>
      <c r="V95" s="273"/>
      <c r="W95" s="274"/>
      <c r="X95" s="274"/>
      <c r="Y95" s="274"/>
      <c r="Z95" s="271"/>
      <c r="AB95" s="275"/>
      <c r="AC95" s="276"/>
      <c r="AD95" s="277"/>
      <c r="AE95" s="278"/>
      <c r="AF95" s="271"/>
      <c r="AG95" s="279"/>
      <c r="AH95" s="279"/>
      <c r="AI95" s="279"/>
      <c r="AJ95" s="271"/>
      <c r="AK95" s="271"/>
      <c r="AL95" s="280"/>
    </row>
    <row r="96" spans="7:38" s="268" customFormat="1" ht="13.5">
      <c r="G96" s="269"/>
      <c r="H96" s="269"/>
      <c r="I96" s="269"/>
      <c r="N96" s="270"/>
      <c r="Q96" s="271"/>
      <c r="R96" s="272"/>
      <c r="S96" s="271"/>
      <c r="T96" s="271"/>
      <c r="U96" s="271"/>
      <c r="V96" s="273"/>
      <c r="W96" s="274"/>
      <c r="X96" s="274"/>
      <c r="Y96" s="274"/>
      <c r="Z96" s="271"/>
      <c r="AB96" s="275"/>
      <c r="AC96" s="276"/>
      <c r="AD96" s="277"/>
      <c r="AE96" s="278"/>
      <c r="AF96" s="271"/>
      <c r="AG96" s="279"/>
      <c r="AH96" s="279"/>
      <c r="AI96" s="279"/>
      <c r="AJ96" s="271"/>
      <c r="AK96" s="271"/>
      <c r="AL96" s="280"/>
    </row>
    <row r="97" spans="7:38" s="268" customFormat="1" ht="13.5">
      <c r="G97" s="269"/>
      <c r="H97" s="269"/>
      <c r="I97" s="269"/>
      <c r="N97" s="270"/>
      <c r="Q97" s="271"/>
      <c r="R97" s="272"/>
      <c r="S97" s="271"/>
      <c r="T97" s="271"/>
      <c r="U97" s="271"/>
      <c r="V97" s="273"/>
      <c r="W97" s="274"/>
      <c r="X97" s="274"/>
      <c r="Y97" s="274"/>
      <c r="Z97" s="271"/>
      <c r="AB97" s="275"/>
      <c r="AC97" s="276"/>
      <c r="AD97" s="277"/>
      <c r="AE97" s="278"/>
      <c r="AF97" s="271"/>
      <c r="AG97" s="279"/>
      <c r="AH97" s="279"/>
      <c r="AI97" s="279"/>
      <c r="AJ97" s="271"/>
      <c r="AK97" s="271"/>
      <c r="AL97" s="280"/>
    </row>
    <row r="98" spans="7:38" s="268" customFormat="1" ht="13.5">
      <c r="G98" s="269"/>
      <c r="H98" s="269"/>
      <c r="I98" s="269"/>
      <c r="N98" s="270"/>
      <c r="Q98" s="271"/>
      <c r="R98" s="272"/>
      <c r="S98" s="271"/>
      <c r="T98" s="271"/>
      <c r="U98" s="271"/>
      <c r="V98" s="273"/>
      <c r="W98" s="274"/>
      <c r="X98" s="274"/>
      <c r="Y98" s="274"/>
      <c r="Z98" s="271"/>
      <c r="AB98" s="275"/>
      <c r="AC98" s="276"/>
      <c r="AD98" s="277"/>
      <c r="AE98" s="278"/>
      <c r="AF98" s="271"/>
      <c r="AG98" s="279"/>
      <c r="AH98" s="279"/>
      <c r="AI98" s="279"/>
      <c r="AJ98" s="271"/>
      <c r="AK98" s="271"/>
      <c r="AL98" s="280"/>
    </row>
    <row r="99" spans="7:38" s="268" customFormat="1" ht="13.5">
      <c r="G99" s="269"/>
      <c r="H99" s="269"/>
      <c r="I99" s="269"/>
      <c r="N99" s="270"/>
      <c r="Q99" s="271"/>
      <c r="R99" s="272"/>
      <c r="S99" s="271"/>
      <c r="T99" s="271"/>
      <c r="U99" s="271"/>
      <c r="V99" s="273"/>
      <c r="W99" s="274"/>
      <c r="X99" s="274"/>
      <c r="Y99" s="274"/>
      <c r="Z99" s="271"/>
      <c r="AB99" s="275"/>
      <c r="AC99" s="276"/>
      <c r="AD99" s="277"/>
      <c r="AE99" s="278"/>
      <c r="AF99" s="271"/>
      <c r="AG99" s="279"/>
      <c r="AH99" s="279"/>
      <c r="AI99" s="279"/>
      <c r="AJ99" s="271"/>
      <c r="AK99" s="271"/>
      <c r="AL99" s="280"/>
    </row>
    <row r="100" spans="7:38" s="268" customFormat="1" ht="13.5">
      <c r="G100" s="269"/>
      <c r="H100" s="269"/>
      <c r="I100" s="269"/>
      <c r="N100" s="270"/>
      <c r="Q100" s="271"/>
      <c r="R100" s="272"/>
      <c r="S100" s="271"/>
      <c r="T100" s="271"/>
      <c r="U100" s="271"/>
      <c r="V100" s="273"/>
      <c r="W100" s="274"/>
      <c r="X100" s="274"/>
      <c r="Y100" s="274"/>
      <c r="Z100" s="271"/>
      <c r="AB100" s="275"/>
      <c r="AC100" s="276"/>
      <c r="AD100" s="277"/>
      <c r="AE100" s="278"/>
      <c r="AF100" s="271"/>
      <c r="AG100" s="279"/>
      <c r="AH100" s="279"/>
      <c r="AI100" s="279"/>
      <c r="AJ100" s="271"/>
      <c r="AK100" s="271"/>
      <c r="AL100" s="280"/>
    </row>
    <row r="101" spans="7:38" s="268" customFormat="1" ht="13.5">
      <c r="G101" s="269"/>
      <c r="H101" s="269"/>
      <c r="I101" s="269"/>
      <c r="N101" s="270"/>
      <c r="Q101" s="271"/>
      <c r="R101" s="272"/>
      <c r="S101" s="271"/>
      <c r="T101" s="271"/>
      <c r="U101" s="271"/>
      <c r="V101" s="273"/>
      <c r="W101" s="274"/>
      <c r="X101" s="274"/>
      <c r="Y101" s="274"/>
      <c r="Z101" s="271"/>
      <c r="AB101" s="275"/>
      <c r="AC101" s="276"/>
      <c r="AD101" s="277"/>
      <c r="AE101" s="278"/>
      <c r="AF101" s="271"/>
      <c r="AG101" s="279"/>
      <c r="AH101" s="279"/>
      <c r="AI101" s="279"/>
      <c r="AJ101" s="271"/>
      <c r="AK101" s="271"/>
      <c r="AL101" s="280"/>
    </row>
    <row r="102" spans="7:38" s="268" customFormat="1" ht="13.5">
      <c r="G102" s="269"/>
      <c r="H102" s="269"/>
      <c r="I102" s="269"/>
      <c r="N102" s="270"/>
      <c r="Q102" s="271"/>
      <c r="R102" s="272"/>
      <c r="S102" s="271"/>
      <c r="T102" s="271"/>
      <c r="U102" s="271"/>
      <c r="V102" s="273"/>
      <c r="W102" s="274"/>
      <c r="X102" s="274"/>
      <c r="Y102" s="274"/>
      <c r="Z102" s="271"/>
      <c r="AB102" s="275"/>
      <c r="AC102" s="276"/>
      <c r="AD102" s="277"/>
      <c r="AE102" s="278"/>
      <c r="AF102" s="271"/>
      <c r="AG102" s="279"/>
      <c r="AH102" s="279"/>
      <c r="AI102" s="279"/>
      <c r="AJ102" s="271"/>
      <c r="AK102" s="271"/>
      <c r="AL102" s="280"/>
    </row>
    <row r="103" spans="7:38" s="268" customFormat="1" ht="13.5">
      <c r="G103" s="269"/>
      <c r="H103" s="269"/>
      <c r="I103" s="269"/>
      <c r="N103" s="270"/>
      <c r="Q103" s="271"/>
      <c r="R103" s="272"/>
      <c r="S103" s="271"/>
      <c r="T103" s="271"/>
      <c r="U103" s="271"/>
      <c r="V103" s="273"/>
      <c r="W103" s="274"/>
      <c r="X103" s="274"/>
      <c r="Y103" s="274"/>
      <c r="Z103" s="271"/>
      <c r="AB103" s="275"/>
      <c r="AC103" s="276"/>
      <c r="AD103" s="277"/>
      <c r="AE103" s="278"/>
      <c r="AF103" s="271"/>
      <c r="AG103" s="279"/>
      <c r="AH103" s="279"/>
      <c r="AI103" s="279"/>
      <c r="AJ103" s="271"/>
      <c r="AK103" s="271"/>
      <c r="AL103" s="280"/>
    </row>
    <row r="104" spans="7:38" s="268" customFormat="1" ht="13.5">
      <c r="G104" s="269"/>
      <c r="H104" s="269"/>
      <c r="I104" s="269"/>
      <c r="N104" s="270"/>
      <c r="Q104" s="271"/>
      <c r="R104" s="272"/>
      <c r="S104" s="271"/>
      <c r="T104" s="271"/>
      <c r="U104" s="271"/>
      <c r="V104" s="273"/>
      <c r="W104" s="274"/>
      <c r="X104" s="274"/>
      <c r="Y104" s="274"/>
      <c r="Z104" s="271"/>
      <c r="AB104" s="275"/>
      <c r="AC104" s="276"/>
      <c r="AD104" s="277"/>
      <c r="AE104" s="278"/>
      <c r="AF104" s="271"/>
      <c r="AG104" s="279"/>
      <c r="AH104" s="279"/>
      <c r="AI104" s="279"/>
      <c r="AJ104" s="271"/>
      <c r="AK104" s="271"/>
      <c r="AL104" s="280"/>
    </row>
    <row r="105" spans="7:38" s="268" customFormat="1" ht="13.5">
      <c r="G105" s="269"/>
      <c r="H105" s="269"/>
      <c r="I105" s="269"/>
      <c r="N105" s="270"/>
      <c r="Q105" s="271"/>
      <c r="R105" s="272"/>
      <c r="S105" s="271"/>
      <c r="T105" s="271"/>
      <c r="U105" s="271"/>
      <c r="V105" s="273"/>
      <c r="W105" s="274"/>
      <c r="X105" s="274"/>
      <c r="Y105" s="274"/>
      <c r="Z105" s="271"/>
      <c r="AB105" s="275"/>
      <c r="AC105" s="276"/>
      <c r="AD105" s="277"/>
      <c r="AE105" s="278"/>
      <c r="AF105" s="271"/>
      <c r="AG105" s="279"/>
      <c r="AH105" s="279"/>
      <c r="AI105" s="279"/>
      <c r="AJ105" s="271"/>
      <c r="AK105" s="271"/>
      <c r="AL105" s="280"/>
    </row>
    <row r="106" spans="7:38" s="268" customFormat="1" ht="13.5">
      <c r="G106" s="269"/>
      <c r="H106" s="269"/>
      <c r="I106" s="269"/>
      <c r="N106" s="270"/>
      <c r="Q106" s="271"/>
      <c r="R106" s="272"/>
      <c r="S106" s="271"/>
      <c r="T106" s="271"/>
      <c r="U106" s="271"/>
      <c r="V106" s="273"/>
      <c r="W106" s="274"/>
      <c r="X106" s="274"/>
      <c r="Y106" s="274"/>
      <c r="Z106" s="271"/>
      <c r="AB106" s="275"/>
      <c r="AC106" s="276"/>
      <c r="AD106" s="277"/>
      <c r="AE106" s="278"/>
      <c r="AF106" s="271"/>
      <c r="AG106" s="279"/>
      <c r="AH106" s="279"/>
      <c r="AI106" s="279"/>
      <c r="AJ106" s="271"/>
      <c r="AK106" s="271"/>
      <c r="AL106" s="280"/>
    </row>
    <row r="107" spans="7:38" s="268" customFormat="1" ht="13.5">
      <c r="G107" s="269"/>
      <c r="H107" s="269"/>
      <c r="I107" s="269"/>
      <c r="N107" s="270"/>
      <c r="Q107" s="271"/>
      <c r="R107" s="272"/>
      <c r="S107" s="271"/>
      <c r="T107" s="271"/>
      <c r="U107" s="271"/>
      <c r="V107" s="273"/>
      <c r="W107" s="274"/>
      <c r="X107" s="274"/>
      <c r="Y107" s="274"/>
      <c r="Z107" s="271"/>
      <c r="AB107" s="275"/>
      <c r="AC107" s="276"/>
      <c r="AD107" s="277"/>
      <c r="AE107" s="278"/>
      <c r="AF107" s="271"/>
      <c r="AG107" s="279"/>
      <c r="AH107" s="279"/>
      <c r="AI107" s="279"/>
      <c r="AJ107" s="271"/>
      <c r="AK107" s="271"/>
      <c r="AL107" s="280"/>
    </row>
    <row r="108" spans="7:38" s="268" customFormat="1" ht="13.5">
      <c r="G108" s="269"/>
      <c r="H108" s="269"/>
      <c r="I108" s="269"/>
      <c r="N108" s="270"/>
      <c r="Q108" s="271"/>
      <c r="R108" s="272"/>
      <c r="S108" s="271"/>
      <c r="T108" s="271"/>
      <c r="U108" s="271"/>
      <c r="V108" s="273"/>
      <c r="W108" s="274"/>
      <c r="X108" s="274"/>
      <c r="Y108" s="274"/>
      <c r="Z108" s="271"/>
      <c r="AB108" s="275"/>
      <c r="AC108" s="276"/>
      <c r="AD108" s="277"/>
      <c r="AE108" s="278"/>
      <c r="AF108" s="271"/>
      <c r="AG108" s="279"/>
      <c r="AH108" s="279"/>
      <c r="AI108" s="279"/>
      <c r="AJ108" s="271"/>
      <c r="AK108" s="271"/>
      <c r="AL108" s="280"/>
    </row>
    <row r="109" spans="7:38" s="268" customFormat="1" ht="13.5">
      <c r="G109" s="269"/>
      <c r="H109" s="269"/>
      <c r="I109" s="269"/>
      <c r="N109" s="270"/>
      <c r="Q109" s="271"/>
      <c r="R109" s="272"/>
      <c r="S109" s="271"/>
      <c r="T109" s="271"/>
      <c r="U109" s="271"/>
      <c r="V109" s="273"/>
      <c r="W109" s="274"/>
      <c r="X109" s="274"/>
      <c r="Y109" s="274"/>
      <c r="Z109" s="271"/>
      <c r="AB109" s="275"/>
      <c r="AC109" s="276"/>
      <c r="AD109" s="277"/>
      <c r="AE109" s="278"/>
      <c r="AF109" s="271"/>
      <c r="AG109" s="279"/>
      <c r="AH109" s="279"/>
      <c r="AI109" s="279"/>
      <c r="AJ109" s="271"/>
      <c r="AK109" s="271"/>
      <c r="AL109" s="280"/>
    </row>
    <row r="110" spans="7:38" s="268" customFormat="1" ht="13.5">
      <c r="G110" s="269"/>
      <c r="H110" s="269"/>
      <c r="I110" s="269"/>
      <c r="N110" s="270"/>
      <c r="Q110" s="271"/>
      <c r="R110" s="272"/>
      <c r="S110" s="271"/>
      <c r="T110" s="271"/>
      <c r="U110" s="271"/>
      <c r="V110" s="273"/>
      <c r="W110" s="274"/>
      <c r="X110" s="274"/>
      <c r="Y110" s="274"/>
      <c r="Z110" s="271"/>
      <c r="AB110" s="275"/>
      <c r="AC110" s="276"/>
      <c r="AD110" s="277"/>
      <c r="AE110" s="278"/>
      <c r="AF110" s="271"/>
      <c r="AG110" s="279"/>
      <c r="AH110" s="279"/>
      <c r="AI110" s="279"/>
      <c r="AJ110" s="271"/>
      <c r="AK110" s="271"/>
      <c r="AL110" s="280"/>
    </row>
    <row r="111" spans="7:38" s="268" customFormat="1" ht="13.5">
      <c r="G111" s="269"/>
      <c r="H111" s="269"/>
      <c r="I111" s="269"/>
      <c r="N111" s="270"/>
      <c r="Q111" s="271"/>
      <c r="R111" s="272"/>
      <c r="S111" s="271"/>
      <c r="T111" s="271"/>
      <c r="U111" s="271"/>
      <c r="V111" s="273"/>
      <c r="W111" s="274"/>
      <c r="X111" s="274"/>
      <c r="Y111" s="274"/>
      <c r="Z111" s="271"/>
      <c r="AB111" s="275"/>
      <c r="AC111" s="276"/>
      <c r="AD111" s="277"/>
      <c r="AE111" s="278"/>
      <c r="AF111" s="271"/>
      <c r="AG111" s="279"/>
      <c r="AH111" s="279"/>
      <c r="AI111" s="279"/>
      <c r="AJ111" s="271"/>
      <c r="AK111" s="271"/>
      <c r="AL111" s="280"/>
    </row>
    <row r="112" spans="7:38" s="268" customFormat="1" ht="13.5">
      <c r="G112" s="269"/>
      <c r="H112" s="269"/>
      <c r="I112" s="269"/>
      <c r="N112" s="270"/>
      <c r="Q112" s="271"/>
      <c r="R112" s="272"/>
      <c r="S112" s="271"/>
      <c r="T112" s="271"/>
      <c r="U112" s="271"/>
      <c r="V112" s="273"/>
      <c r="W112" s="274"/>
      <c r="X112" s="274"/>
      <c r="Y112" s="274"/>
      <c r="Z112" s="271"/>
      <c r="AB112" s="275"/>
      <c r="AC112" s="276"/>
      <c r="AD112" s="277"/>
      <c r="AE112" s="278"/>
      <c r="AF112" s="271"/>
      <c r="AG112" s="279"/>
      <c r="AH112" s="279"/>
      <c r="AI112" s="279"/>
      <c r="AJ112" s="271"/>
      <c r="AK112" s="271"/>
      <c r="AL112" s="280"/>
    </row>
    <row r="113" spans="7:38" s="268" customFormat="1" ht="13.5">
      <c r="G113" s="269"/>
      <c r="H113" s="269"/>
      <c r="I113" s="269"/>
      <c r="N113" s="270"/>
      <c r="Q113" s="271"/>
      <c r="R113" s="272"/>
      <c r="S113" s="271"/>
      <c r="T113" s="271"/>
      <c r="U113" s="271"/>
      <c r="V113" s="273"/>
      <c r="W113" s="274"/>
      <c r="X113" s="274"/>
      <c r="Y113" s="274"/>
      <c r="Z113" s="271"/>
      <c r="AB113" s="275"/>
      <c r="AC113" s="276"/>
      <c r="AD113" s="277"/>
      <c r="AE113" s="278"/>
      <c r="AF113" s="271"/>
      <c r="AG113" s="279"/>
      <c r="AH113" s="279"/>
      <c r="AI113" s="279"/>
      <c r="AJ113" s="271"/>
      <c r="AK113" s="271"/>
      <c r="AL113" s="280"/>
    </row>
    <row r="114" spans="7:38" s="268" customFormat="1" ht="13.5">
      <c r="G114" s="269"/>
      <c r="H114" s="269"/>
      <c r="I114" s="269"/>
      <c r="N114" s="270"/>
      <c r="Q114" s="271"/>
      <c r="R114" s="272"/>
      <c r="S114" s="271"/>
      <c r="T114" s="271"/>
      <c r="U114" s="271"/>
      <c r="V114" s="273"/>
      <c r="W114" s="274"/>
      <c r="X114" s="274"/>
      <c r="Y114" s="274"/>
      <c r="Z114" s="271"/>
      <c r="AB114" s="275"/>
      <c r="AC114" s="276"/>
      <c r="AD114" s="277"/>
      <c r="AE114" s="278"/>
      <c r="AF114" s="271"/>
      <c r="AG114" s="279"/>
      <c r="AH114" s="279"/>
      <c r="AI114" s="279"/>
      <c r="AJ114" s="271"/>
      <c r="AK114" s="271"/>
      <c r="AL114" s="280"/>
    </row>
    <row r="115" spans="7:38" s="268" customFormat="1" ht="13.5">
      <c r="G115" s="269"/>
      <c r="H115" s="269"/>
      <c r="I115" s="269"/>
      <c r="N115" s="270"/>
      <c r="Q115" s="271"/>
      <c r="R115" s="272"/>
      <c r="S115" s="271"/>
      <c r="T115" s="271"/>
      <c r="U115" s="271"/>
      <c r="V115" s="273"/>
      <c r="W115" s="274"/>
      <c r="X115" s="274"/>
      <c r="Y115" s="274"/>
      <c r="Z115" s="271"/>
      <c r="AB115" s="275"/>
      <c r="AC115" s="276"/>
      <c r="AD115" s="277"/>
      <c r="AE115" s="278"/>
      <c r="AF115" s="271"/>
      <c r="AG115" s="279"/>
      <c r="AH115" s="279"/>
      <c r="AI115" s="279"/>
      <c r="AJ115" s="271"/>
      <c r="AK115" s="271"/>
      <c r="AL115" s="280"/>
    </row>
    <row r="116" spans="7:38" s="268" customFormat="1" ht="13.5">
      <c r="G116" s="269"/>
      <c r="H116" s="269"/>
      <c r="I116" s="269"/>
      <c r="N116" s="270"/>
      <c r="Q116" s="271"/>
      <c r="R116" s="272"/>
      <c r="S116" s="271"/>
      <c r="T116" s="271"/>
      <c r="U116" s="271"/>
      <c r="V116" s="273"/>
      <c r="W116" s="274"/>
      <c r="X116" s="274"/>
      <c r="Y116" s="274"/>
      <c r="Z116" s="271"/>
      <c r="AB116" s="275"/>
      <c r="AC116" s="276"/>
      <c r="AD116" s="277"/>
      <c r="AE116" s="278"/>
      <c r="AF116" s="271"/>
      <c r="AG116" s="279"/>
      <c r="AH116" s="279"/>
      <c r="AI116" s="279"/>
      <c r="AJ116" s="271"/>
      <c r="AK116" s="271"/>
      <c r="AL116" s="280"/>
    </row>
    <row r="117" spans="7:38" s="268" customFormat="1" ht="13.5">
      <c r="G117" s="269"/>
      <c r="H117" s="269"/>
      <c r="I117" s="269"/>
      <c r="N117" s="270"/>
      <c r="Q117" s="271"/>
      <c r="R117" s="272"/>
      <c r="S117" s="271"/>
      <c r="T117" s="271"/>
      <c r="U117" s="271"/>
      <c r="V117" s="273"/>
      <c r="W117" s="274"/>
      <c r="X117" s="274"/>
      <c r="Y117" s="274"/>
      <c r="Z117" s="271"/>
      <c r="AB117" s="275"/>
      <c r="AC117" s="276"/>
      <c r="AD117" s="277"/>
      <c r="AE117" s="278"/>
      <c r="AF117" s="271"/>
      <c r="AG117" s="279"/>
      <c r="AH117" s="279"/>
      <c r="AI117" s="279"/>
      <c r="AJ117" s="271"/>
      <c r="AK117" s="271"/>
      <c r="AL117" s="280"/>
    </row>
    <row r="118" spans="7:38" s="268" customFormat="1" ht="13.5">
      <c r="G118" s="269"/>
      <c r="H118" s="269"/>
      <c r="I118" s="269"/>
      <c r="N118" s="270"/>
      <c r="Q118" s="271"/>
      <c r="R118" s="272"/>
      <c r="S118" s="271"/>
      <c r="T118" s="271"/>
      <c r="U118" s="271"/>
      <c r="V118" s="273"/>
      <c r="W118" s="274"/>
      <c r="X118" s="274"/>
      <c r="Y118" s="274"/>
      <c r="Z118" s="271"/>
      <c r="AB118" s="275"/>
      <c r="AC118" s="276"/>
      <c r="AD118" s="277"/>
      <c r="AE118" s="278"/>
      <c r="AF118" s="271"/>
      <c r="AG118" s="279"/>
      <c r="AH118" s="279"/>
      <c r="AI118" s="279"/>
      <c r="AJ118" s="271"/>
      <c r="AK118" s="271"/>
      <c r="AL118" s="280"/>
    </row>
    <row r="119" spans="7:38" s="268" customFormat="1" ht="13.5">
      <c r="G119" s="269"/>
      <c r="H119" s="269"/>
      <c r="I119" s="269"/>
      <c r="N119" s="270"/>
      <c r="Q119" s="271"/>
      <c r="R119" s="272"/>
      <c r="S119" s="271"/>
      <c r="T119" s="271"/>
      <c r="U119" s="271"/>
      <c r="V119" s="273"/>
      <c r="W119" s="274"/>
      <c r="X119" s="274"/>
      <c r="Y119" s="274"/>
      <c r="Z119" s="271"/>
      <c r="AB119" s="275"/>
      <c r="AC119" s="276"/>
      <c r="AD119" s="277"/>
      <c r="AE119" s="278"/>
      <c r="AF119" s="271"/>
      <c r="AG119" s="279"/>
      <c r="AH119" s="279"/>
      <c r="AI119" s="279"/>
      <c r="AJ119" s="271"/>
      <c r="AK119" s="271"/>
      <c r="AL119" s="280"/>
    </row>
    <row r="120" spans="7:38" s="268" customFormat="1" ht="13.5">
      <c r="G120" s="269"/>
      <c r="H120" s="269"/>
      <c r="I120" s="269"/>
      <c r="N120" s="270"/>
      <c r="Q120" s="271"/>
      <c r="R120" s="272"/>
      <c r="S120" s="271"/>
      <c r="T120" s="271"/>
      <c r="U120" s="271"/>
      <c r="V120" s="273"/>
      <c r="W120" s="274"/>
      <c r="X120" s="274"/>
      <c r="Y120" s="274"/>
      <c r="Z120" s="271"/>
      <c r="AB120" s="275"/>
      <c r="AC120" s="276"/>
      <c r="AD120" s="277"/>
      <c r="AE120" s="278"/>
      <c r="AF120" s="271"/>
      <c r="AG120" s="279"/>
      <c r="AH120" s="279"/>
      <c r="AI120" s="279"/>
      <c r="AJ120" s="271"/>
      <c r="AK120" s="271"/>
      <c r="AL120" s="280"/>
    </row>
    <row r="121" spans="7:38" s="268" customFormat="1" ht="13.5">
      <c r="G121" s="269"/>
      <c r="H121" s="269"/>
      <c r="I121" s="269"/>
      <c r="N121" s="270"/>
      <c r="Q121" s="271"/>
      <c r="R121" s="272"/>
      <c r="S121" s="271"/>
      <c r="T121" s="271"/>
      <c r="U121" s="271"/>
      <c r="V121" s="273"/>
      <c r="W121" s="274"/>
      <c r="X121" s="274"/>
      <c r="Y121" s="274"/>
      <c r="Z121" s="271"/>
      <c r="AB121" s="275"/>
      <c r="AC121" s="276"/>
      <c r="AD121" s="277"/>
      <c r="AE121" s="278"/>
      <c r="AF121" s="271"/>
      <c r="AG121" s="279"/>
      <c r="AH121" s="279"/>
      <c r="AI121" s="279"/>
      <c r="AJ121" s="271"/>
      <c r="AK121" s="271"/>
      <c r="AL121" s="280"/>
    </row>
    <row r="122" spans="7:38" s="268" customFormat="1" ht="13.5">
      <c r="G122" s="269"/>
      <c r="H122" s="269"/>
      <c r="I122" s="269"/>
      <c r="N122" s="270"/>
      <c r="Q122" s="271"/>
      <c r="R122" s="272"/>
      <c r="S122" s="271"/>
      <c r="T122" s="271"/>
      <c r="U122" s="271"/>
      <c r="V122" s="273"/>
      <c r="W122" s="274"/>
      <c r="X122" s="274"/>
      <c r="Y122" s="274"/>
      <c r="Z122" s="271"/>
      <c r="AB122" s="275"/>
      <c r="AC122" s="276"/>
      <c r="AD122" s="277"/>
      <c r="AE122" s="278"/>
      <c r="AF122" s="271"/>
      <c r="AG122" s="279"/>
      <c r="AH122" s="279"/>
      <c r="AI122" s="279"/>
      <c r="AJ122" s="271"/>
      <c r="AK122" s="271"/>
      <c r="AL122" s="280"/>
    </row>
    <row r="123" spans="7:38" s="268" customFormat="1" ht="13.5">
      <c r="G123" s="269"/>
      <c r="H123" s="269"/>
      <c r="I123" s="269"/>
      <c r="N123" s="270"/>
      <c r="Q123" s="271"/>
      <c r="R123" s="272"/>
      <c r="S123" s="271"/>
      <c r="T123" s="271"/>
      <c r="U123" s="271"/>
      <c r="V123" s="273"/>
      <c r="W123" s="274"/>
      <c r="X123" s="274"/>
      <c r="Y123" s="274"/>
      <c r="Z123" s="271"/>
      <c r="AB123" s="275"/>
      <c r="AC123" s="276"/>
      <c r="AD123" s="277"/>
      <c r="AE123" s="278"/>
      <c r="AF123" s="271"/>
      <c r="AG123" s="279"/>
      <c r="AH123" s="279"/>
      <c r="AI123" s="279"/>
      <c r="AJ123" s="271"/>
      <c r="AK123" s="271"/>
      <c r="AL123" s="280"/>
    </row>
    <row r="124" spans="7:38" s="268" customFormat="1" ht="13.5">
      <c r="G124" s="269"/>
      <c r="H124" s="269"/>
      <c r="I124" s="269"/>
      <c r="N124" s="270"/>
      <c r="Q124" s="271"/>
      <c r="R124" s="272"/>
      <c r="S124" s="271"/>
      <c r="T124" s="271"/>
      <c r="U124" s="271"/>
      <c r="V124" s="273"/>
      <c r="W124" s="274"/>
      <c r="X124" s="274"/>
      <c r="Y124" s="274"/>
      <c r="Z124" s="271"/>
      <c r="AB124" s="275"/>
      <c r="AC124" s="276"/>
      <c r="AD124" s="277"/>
      <c r="AE124" s="278"/>
      <c r="AF124" s="271"/>
      <c r="AG124" s="279"/>
      <c r="AH124" s="279"/>
      <c r="AI124" s="279"/>
      <c r="AJ124" s="271"/>
      <c r="AK124" s="271"/>
      <c r="AL124" s="280"/>
    </row>
    <row r="125" spans="7:38" s="268" customFormat="1" ht="13.5">
      <c r="G125" s="269"/>
      <c r="H125" s="269"/>
      <c r="I125" s="269"/>
      <c r="N125" s="270"/>
      <c r="Q125" s="271"/>
      <c r="R125" s="272"/>
      <c r="S125" s="271"/>
      <c r="T125" s="271"/>
      <c r="U125" s="271"/>
      <c r="V125" s="273"/>
      <c r="W125" s="274"/>
      <c r="X125" s="274"/>
      <c r="Y125" s="274"/>
      <c r="Z125" s="271"/>
      <c r="AB125" s="275"/>
      <c r="AC125" s="276"/>
      <c r="AD125" s="277"/>
      <c r="AE125" s="278"/>
      <c r="AF125" s="271"/>
      <c r="AG125" s="279"/>
      <c r="AH125" s="279"/>
      <c r="AI125" s="279"/>
      <c r="AJ125" s="271"/>
      <c r="AK125" s="271"/>
      <c r="AL125" s="280"/>
    </row>
    <row r="126" spans="7:38" s="268" customFormat="1" ht="13.5">
      <c r="G126" s="269"/>
      <c r="H126" s="269"/>
      <c r="I126" s="269"/>
      <c r="N126" s="270"/>
      <c r="Q126" s="271"/>
      <c r="R126" s="272"/>
      <c r="S126" s="271"/>
      <c r="T126" s="271"/>
      <c r="U126" s="271"/>
      <c r="V126" s="273"/>
      <c r="W126" s="274"/>
      <c r="X126" s="274"/>
      <c r="Y126" s="274"/>
      <c r="Z126" s="271"/>
      <c r="AB126" s="275"/>
      <c r="AC126" s="276"/>
      <c r="AD126" s="277"/>
      <c r="AE126" s="278"/>
      <c r="AF126" s="271"/>
      <c r="AG126" s="279"/>
      <c r="AH126" s="279"/>
      <c r="AI126" s="279"/>
      <c r="AJ126" s="271"/>
      <c r="AK126" s="271"/>
      <c r="AL126" s="280"/>
    </row>
    <row r="127" spans="7:38" s="268" customFormat="1" ht="13.5">
      <c r="G127" s="269"/>
      <c r="H127" s="269"/>
      <c r="I127" s="269"/>
      <c r="N127" s="270"/>
      <c r="Q127" s="271"/>
      <c r="R127" s="272"/>
      <c r="S127" s="271"/>
      <c r="T127" s="271"/>
      <c r="U127" s="271"/>
      <c r="V127" s="273"/>
      <c r="W127" s="274"/>
      <c r="X127" s="274"/>
      <c r="Y127" s="274"/>
      <c r="Z127" s="271"/>
      <c r="AB127" s="275"/>
      <c r="AC127" s="276"/>
      <c r="AD127" s="277"/>
      <c r="AE127" s="278"/>
      <c r="AF127" s="271"/>
      <c r="AG127" s="279"/>
      <c r="AH127" s="279"/>
      <c r="AI127" s="279"/>
      <c r="AJ127" s="271"/>
      <c r="AK127" s="271"/>
      <c r="AL127" s="280"/>
    </row>
    <row r="128" spans="7:38" s="268" customFormat="1" ht="13.5">
      <c r="G128" s="269"/>
      <c r="H128" s="269"/>
      <c r="I128" s="269"/>
      <c r="N128" s="270"/>
      <c r="Q128" s="271"/>
      <c r="R128" s="272"/>
      <c r="S128" s="271"/>
      <c r="T128" s="271"/>
      <c r="U128" s="271"/>
      <c r="V128" s="273"/>
      <c r="W128" s="274"/>
      <c r="X128" s="274"/>
      <c r="Y128" s="274"/>
      <c r="Z128" s="271"/>
      <c r="AB128" s="275"/>
      <c r="AC128" s="276"/>
      <c r="AD128" s="277"/>
      <c r="AE128" s="278"/>
      <c r="AF128" s="271"/>
      <c r="AG128" s="279"/>
      <c r="AH128" s="279"/>
      <c r="AI128" s="279"/>
      <c r="AJ128" s="271"/>
      <c r="AK128" s="271"/>
      <c r="AL128" s="280"/>
    </row>
    <row r="129" spans="7:38" s="268" customFormat="1" ht="13.5">
      <c r="G129" s="269"/>
      <c r="H129" s="269"/>
      <c r="I129" s="269"/>
      <c r="N129" s="270"/>
      <c r="Q129" s="271"/>
      <c r="R129" s="272"/>
      <c r="S129" s="271"/>
      <c r="T129" s="271"/>
      <c r="U129" s="271"/>
      <c r="V129" s="273"/>
      <c r="W129" s="274"/>
      <c r="X129" s="274"/>
      <c r="Y129" s="274"/>
      <c r="Z129" s="271"/>
      <c r="AB129" s="275"/>
      <c r="AC129" s="276"/>
      <c r="AD129" s="277"/>
      <c r="AE129" s="278"/>
      <c r="AF129" s="271"/>
      <c r="AG129" s="279"/>
      <c r="AH129" s="279"/>
      <c r="AI129" s="279"/>
      <c r="AJ129" s="271"/>
      <c r="AK129" s="271"/>
      <c r="AL129" s="280"/>
    </row>
    <row r="130" spans="7:38" s="268" customFormat="1" ht="13.5">
      <c r="G130" s="269"/>
      <c r="H130" s="269"/>
      <c r="I130" s="269"/>
      <c r="N130" s="270"/>
      <c r="Q130" s="271"/>
      <c r="R130" s="272"/>
      <c r="S130" s="271"/>
      <c r="T130" s="271"/>
      <c r="U130" s="271"/>
      <c r="V130" s="273"/>
      <c r="W130" s="274"/>
      <c r="X130" s="274"/>
      <c r="Y130" s="274"/>
      <c r="Z130" s="271"/>
      <c r="AB130" s="275"/>
      <c r="AC130" s="276"/>
      <c r="AD130" s="277"/>
      <c r="AE130" s="278"/>
      <c r="AF130" s="271"/>
      <c r="AG130" s="279"/>
      <c r="AH130" s="279"/>
      <c r="AI130" s="279"/>
      <c r="AJ130" s="271"/>
      <c r="AK130" s="271"/>
      <c r="AL130" s="280"/>
    </row>
    <row r="131" spans="7:38" s="268" customFormat="1" ht="13.5">
      <c r="G131" s="269"/>
      <c r="H131" s="269"/>
      <c r="I131" s="269"/>
      <c r="N131" s="270"/>
      <c r="Q131" s="271"/>
      <c r="R131" s="272"/>
      <c r="S131" s="271"/>
      <c r="T131" s="271"/>
      <c r="U131" s="271"/>
      <c r="V131" s="273"/>
      <c r="W131" s="274"/>
      <c r="X131" s="274"/>
      <c r="Y131" s="274"/>
      <c r="Z131" s="271"/>
      <c r="AB131" s="275"/>
      <c r="AC131" s="276"/>
      <c r="AD131" s="277"/>
      <c r="AE131" s="278"/>
      <c r="AF131" s="271"/>
      <c r="AG131" s="279"/>
      <c r="AH131" s="279"/>
      <c r="AI131" s="279"/>
      <c r="AJ131" s="271"/>
      <c r="AK131" s="271"/>
      <c r="AL131" s="280"/>
    </row>
    <row r="132" spans="7:38" s="268" customFormat="1" ht="13.5">
      <c r="G132" s="269"/>
      <c r="H132" s="269"/>
      <c r="I132" s="269"/>
      <c r="N132" s="270"/>
      <c r="Q132" s="271"/>
      <c r="R132" s="272"/>
      <c r="S132" s="271"/>
      <c r="T132" s="271"/>
      <c r="U132" s="271"/>
      <c r="V132" s="273"/>
      <c r="W132" s="274"/>
      <c r="X132" s="274"/>
      <c r="Y132" s="274"/>
      <c r="Z132" s="271"/>
      <c r="AB132" s="275"/>
      <c r="AC132" s="276"/>
      <c r="AD132" s="277"/>
      <c r="AE132" s="278"/>
      <c r="AF132" s="271"/>
      <c r="AG132" s="279"/>
      <c r="AH132" s="279"/>
      <c r="AI132" s="279"/>
      <c r="AJ132" s="271"/>
      <c r="AK132" s="271"/>
      <c r="AL132" s="280"/>
    </row>
    <row r="133" spans="7:38" s="268" customFormat="1" ht="13.5">
      <c r="G133" s="269"/>
      <c r="H133" s="269"/>
      <c r="I133" s="269"/>
      <c r="N133" s="270"/>
      <c r="Q133" s="271"/>
      <c r="R133" s="272"/>
      <c r="S133" s="271"/>
      <c r="T133" s="271"/>
      <c r="U133" s="271"/>
      <c r="V133" s="273"/>
      <c r="W133" s="274"/>
      <c r="X133" s="274"/>
      <c r="Y133" s="274"/>
      <c r="Z133" s="271"/>
      <c r="AB133" s="275"/>
      <c r="AC133" s="276"/>
      <c r="AD133" s="277"/>
      <c r="AE133" s="278"/>
      <c r="AF133" s="271"/>
      <c r="AG133" s="279"/>
      <c r="AH133" s="279"/>
      <c r="AI133" s="279"/>
      <c r="AJ133" s="271"/>
      <c r="AK133" s="271"/>
      <c r="AL133" s="280"/>
    </row>
    <row r="134" spans="7:38" s="268" customFormat="1" ht="13.5">
      <c r="G134" s="269"/>
      <c r="H134" s="269"/>
      <c r="I134" s="269"/>
      <c r="N134" s="270"/>
      <c r="Q134" s="271"/>
      <c r="R134" s="272"/>
      <c r="S134" s="271"/>
      <c r="T134" s="271"/>
      <c r="U134" s="271"/>
      <c r="V134" s="273"/>
      <c r="W134" s="274"/>
      <c r="X134" s="274"/>
      <c r="Y134" s="274"/>
      <c r="Z134" s="271"/>
      <c r="AB134" s="275"/>
      <c r="AC134" s="276"/>
      <c r="AD134" s="277"/>
      <c r="AE134" s="278"/>
      <c r="AF134" s="271"/>
      <c r="AG134" s="279"/>
      <c r="AH134" s="279"/>
      <c r="AI134" s="279"/>
      <c r="AJ134" s="271"/>
      <c r="AK134" s="271"/>
      <c r="AL134" s="280"/>
    </row>
    <row r="135" spans="7:38" s="268" customFormat="1" ht="13.5">
      <c r="G135" s="269"/>
      <c r="H135" s="269"/>
      <c r="I135" s="269"/>
      <c r="N135" s="270"/>
      <c r="Q135" s="271"/>
      <c r="R135" s="272"/>
      <c r="S135" s="271"/>
      <c r="T135" s="271"/>
      <c r="U135" s="271"/>
      <c r="V135" s="273"/>
      <c r="W135" s="274"/>
      <c r="X135" s="274"/>
      <c r="Y135" s="274"/>
      <c r="Z135" s="271"/>
      <c r="AB135" s="275"/>
      <c r="AC135" s="276"/>
      <c r="AD135" s="277"/>
      <c r="AE135" s="278"/>
      <c r="AF135" s="271"/>
      <c r="AG135" s="279"/>
      <c r="AH135" s="279"/>
      <c r="AI135" s="279"/>
      <c r="AJ135" s="271"/>
      <c r="AK135" s="271"/>
      <c r="AL135" s="280"/>
    </row>
    <row r="136" spans="7:38" s="268" customFormat="1" ht="13.5">
      <c r="G136" s="269"/>
      <c r="H136" s="269"/>
      <c r="I136" s="269"/>
      <c r="N136" s="270"/>
      <c r="Q136" s="271"/>
      <c r="R136" s="272"/>
      <c r="S136" s="271"/>
      <c r="T136" s="271"/>
      <c r="U136" s="271"/>
      <c r="V136" s="273"/>
      <c r="W136" s="274"/>
      <c r="X136" s="274"/>
      <c r="Y136" s="274"/>
      <c r="Z136" s="271"/>
      <c r="AB136" s="275"/>
      <c r="AC136" s="276"/>
      <c r="AD136" s="277"/>
      <c r="AE136" s="278"/>
      <c r="AF136" s="271"/>
      <c r="AG136" s="279"/>
      <c r="AH136" s="279"/>
      <c r="AI136" s="279"/>
      <c r="AJ136" s="271"/>
      <c r="AK136" s="271"/>
      <c r="AL136" s="280"/>
    </row>
    <row r="137" spans="7:38" s="268" customFormat="1" ht="13.5">
      <c r="G137" s="269"/>
      <c r="H137" s="269"/>
      <c r="I137" s="269"/>
      <c r="N137" s="270"/>
      <c r="Q137" s="271"/>
      <c r="R137" s="272"/>
      <c r="S137" s="271"/>
      <c r="T137" s="271"/>
      <c r="U137" s="271"/>
      <c r="V137" s="273"/>
      <c r="W137" s="274"/>
      <c r="X137" s="274"/>
      <c r="Y137" s="274"/>
      <c r="Z137" s="271"/>
      <c r="AB137" s="275"/>
      <c r="AC137" s="276"/>
      <c r="AD137" s="277"/>
      <c r="AE137" s="278"/>
      <c r="AF137" s="271"/>
      <c r="AG137" s="279"/>
      <c r="AH137" s="279"/>
      <c r="AI137" s="279"/>
      <c r="AJ137" s="271"/>
      <c r="AK137" s="271"/>
      <c r="AL137" s="280"/>
    </row>
    <row r="138" spans="7:38" s="268" customFormat="1" ht="13.5">
      <c r="G138" s="269"/>
      <c r="H138" s="269"/>
      <c r="I138" s="269"/>
      <c r="N138" s="270"/>
      <c r="Q138" s="271"/>
      <c r="R138" s="272"/>
      <c r="S138" s="271"/>
      <c r="T138" s="271"/>
      <c r="U138" s="271"/>
      <c r="V138" s="273"/>
      <c r="W138" s="274"/>
      <c r="X138" s="274"/>
      <c r="Y138" s="274"/>
      <c r="Z138" s="271"/>
      <c r="AB138" s="275"/>
      <c r="AC138" s="276"/>
      <c r="AD138" s="277"/>
      <c r="AE138" s="278"/>
      <c r="AF138" s="271"/>
      <c r="AG138" s="279"/>
      <c r="AH138" s="279"/>
      <c r="AI138" s="279"/>
      <c r="AJ138" s="271"/>
      <c r="AK138" s="271"/>
      <c r="AL138" s="280"/>
    </row>
    <row r="139" spans="7:38" s="268" customFormat="1" ht="13.5">
      <c r="G139" s="269"/>
      <c r="H139" s="269"/>
      <c r="I139" s="269"/>
      <c r="N139" s="270"/>
      <c r="Q139" s="271"/>
      <c r="R139" s="272"/>
      <c r="S139" s="271"/>
      <c r="T139" s="271"/>
      <c r="U139" s="271"/>
      <c r="V139" s="273"/>
      <c r="W139" s="274"/>
      <c r="X139" s="274"/>
      <c r="Y139" s="274"/>
      <c r="Z139" s="271"/>
      <c r="AB139" s="275"/>
      <c r="AC139" s="276"/>
      <c r="AD139" s="277"/>
      <c r="AE139" s="278"/>
      <c r="AF139" s="271"/>
      <c r="AG139" s="279"/>
      <c r="AH139" s="279"/>
      <c r="AI139" s="279"/>
      <c r="AJ139" s="271"/>
      <c r="AK139" s="271"/>
      <c r="AL139" s="280"/>
    </row>
    <row r="140" spans="7:38" s="268" customFormat="1" ht="13.5">
      <c r="G140" s="269"/>
      <c r="H140" s="269"/>
      <c r="I140" s="269"/>
      <c r="N140" s="270"/>
      <c r="Q140" s="271"/>
      <c r="R140" s="272"/>
      <c r="S140" s="271"/>
      <c r="T140" s="271"/>
      <c r="U140" s="271"/>
      <c r="V140" s="273"/>
      <c r="W140" s="274"/>
      <c r="X140" s="274"/>
      <c r="Y140" s="274"/>
      <c r="Z140" s="271"/>
      <c r="AB140" s="275"/>
      <c r="AC140" s="276"/>
      <c r="AD140" s="277"/>
      <c r="AE140" s="278"/>
      <c r="AF140" s="271"/>
      <c r="AG140" s="279"/>
      <c r="AH140" s="279"/>
      <c r="AI140" s="279"/>
      <c r="AJ140" s="271"/>
      <c r="AK140" s="271"/>
      <c r="AL140" s="280"/>
    </row>
    <row r="141" spans="7:38" s="268" customFormat="1" ht="13.5">
      <c r="G141" s="269"/>
      <c r="H141" s="269"/>
      <c r="I141" s="269"/>
      <c r="N141" s="270"/>
      <c r="Q141" s="271"/>
      <c r="R141" s="272"/>
      <c r="S141" s="271"/>
      <c r="T141" s="271"/>
      <c r="U141" s="271"/>
      <c r="V141" s="273"/>
      <c r="W141" s="274"/>
      <c r="X141" s="274"/>
      <c r="Y141" s="274"/>
      <c r="Z141" s="271"/>
      <c r="AB141" s="275"/>
      <c r="AC141" s="276"/>
      <c r="AD141" s="277"/>
      <c r="AE141" s="278"/>
      <c r="AF141" s="271"/>
      <c r="AG141" s="279"/>
      <c r="AH141" s="279"/>
      <c r="AI141" s="279"/>
      <c r="AJ141" s="271"/>
      <c r="AK141" s="271"/>
      <c r="AL141" s="280"/>
    </row>
    <row r="142" spans="7:38" s="268" customFormat="1" ht="13.5">
      <c r="G142" s="269"/>
      <c r="H142" s="269"/>
      <c r="I142" s="269"/>
      <c r="N142" s="270"/>
      <c r="Q142" s="271"/>
      <c r="R142" s="272"/>
      <c r="S142" s="271"/>
      <c r="T142" s="271"/>
      <c r="U142" s="271"/>
      <c r="V142" s="273"/>
      <c r="W142" s="274"/>
      <c r="X142" s="274"/>
      <c r="Y142" s="274"/>
      <c r="Z142" s="271"/>
      <c r="AB142" s="275"/>
      <c r="AC142" s="276"/>
      <c r="AD142" s="277"/>
      <c r="AE142" s="278"/>
      <c r="AF142" s="271"/>
      <c r="AG142" s="279"/>
      <c r="AH142" s="279"/>
      <c r="AI142" s="279"/>
      <c r="AJ142" s="271"/>
      <c r="AK142" s="271"/>
      <c r="AL142" s="280"/>
    </row>
    <row r="143" spans="7:38" s="268" customFormat="1" ht="13.5">
      <c r="G143" s="269"/>
      <c r="H143" s="269"/>
      <c r="I143" s="269"/>
      <c r="N143" s="270"/>
      <c r="Q143" s="271"/>
      <c r="R143" s="272"/>
      <c r="S143" s="271"/>
      <c r="T143" s="271"/>
      <c r="U143" s="271"/>
      <c r="V143" s="273"/>
      <c r="W143" s="274"/>
      <c r="X143" s="274"/>
      <c r="Y143" s="274"/>
      <c r="Z143" s="271"/>
      <c r="AB143" s="275"/>
      <c r="AC143" s="276"/>
      <c r="AD143" s="277"/>
      <c r="AE143" s="278"/>
      <c r="AF143" s="271"/>
      <c r="AG143" s="279"/>
      <c r="AH143" s="279"/>
      <c r="AI143" s="279"/>
      <c r="AJ143" s="271"/>
      <c r="AK143" s="271"/>
      <c r="AL143" s="280"/>
    </row>
    <row r="144" spans="7:38" s="268" customFormat="1" ht="13.5">
      <c r="G144" s="269"/>
      <c r="H144" s="269"/>
      <c r="I144" s="269"/>
      <c r="N144" s="270"/>
      <c r="Q144" s="271"/>
      <c r="R144" s="272"/>
      <c r="S144" s="271"/>
      <c r="T144" s="271"/>
      <c r="U144" s="271"/>
      <c r="V144" s="273"/>
      <c r="W144" s="274"/>
      <c r="X144" s="274"/>
      <c r="Y144" s="274"/>
      <c r="Z144" s="271"/>
      <c r="AB144" s="275"/>
      <c r="AC144" s="276"/>
      <c r="AD144" s="277"/>
      <c r="AE144" s="278"/>
      <c r="AF144" s="271"/>
      <c r="AG144" s="279"/>
      <c r="AH144" s="279"/>
      <c r="AI144" s="279"/>
      <c r="AJ144" s="271"/>
      <c r="AK144" s="271"/>
      <c r="AL144" s="280"/>
    </row>
    <row r="145" spans="7:38" s="268" customFormat="1" ht="13.5">
      <c r="G145" s="269"/>
      <c r="H145" s="269"/>
      <c r="I145" s="269"/>
      <c r="N145" s="270"/>
      <c r="Q145" s="271"/>
      <c r="R145" s="272"/>
      <c r="S145" s="271"/>
      <c r="T145" s="271"/>
      <c r="U145" s="271"/>
      <c r="V145" s="273"/>
      <c r="W145" s="274"/>
      <c r="X145" s="274"/>
      <c r="Y145" s="274"/>
      <c r="Z145" s="271"/>
      <c r="AB145" s="275"/>
      <c r="AC145" s="276"/>
      <c r="AD145" s="277"/>
      <c r="AE145" s="278"/>
      <c r="AF145" s="271"/>
      <c r="AG145" s="279"/>
      <c r="AH145" s="279"/>
      <c r="AI145" s="279"/>
      <c r="AJ145" s="271"/>
      <c r="AK145" s="271"/>
      <c r="AL145" s="280"/>
    </row>
    <row r="146" spans="7:38" s="268" customFormat="1" ht="13.5">
      <c r="G146" s="269"/>
      <c r="H146" s="269"/>
      <c r="I146" s="269"/>
      <c r="N146" s="270"/>
      <c r="Q146" s="271"/>
      <c r="R146" s="272"/>
      <c r="S146" s="271"/>
      <c r="T146" s="271"/>
      <c r="U146" s="271"/>
      <c r="V146" s="273"/>
      <c r="W146" s="274"/>
      <c r="X146" s="274"/>
      <c r="Y146" s="274"/>
      <c r="Z146" s="271"/>
      <c r="AB146" s="275"/>
      <c r="AC146" s="276"/>
      <c r="AD146" s="277"/>
      <c r="AE146" s="278"/>
      <c r="AF146" s="271"/>
      <c r="AG146" s="279"/>
      <c r="AH146" s="279"/>
      <c r="AI146" s="279"/>
      <c r="AJ146" s="271"/>
      <c r="AK146" s="271"/>
      <c r="AL146" s="280"/>
    </row>
    <row r="147" spans="7:38" s="268" customFormat="1" ht="13.5">
      <c r="G147" s="269"/>
      <c r="H147" s="269"/>
      <c r="I147" s="269"/>
      <c r="N147" s="270"/>
      <c r="Q147" s="271"/>
      <c r="R147" s="272"/>
      <c r="S147" s="271"/>
      <c r="T147" s="271"/>
      <c r="U147" s="271"/>
      <c r="V147" s="273"/>
      <c r="W147" s="274"/>
      <c r="X147" s="274"/>
      <c r="Y147" s="274"/>
      <c r="Z147" s="271"/>
      <c r="AB147" s="275"/>
      <c r="AC147" s="276"/>
      <c r="AD147" s="277"/>
      <c r="AE147" s="278"/>
      <c r="AF147" s="271"/>
      <c r="AG147" s="279"/>
      <c r="AH147" s="279"/>
      <c r="AI147" s="279"/>
      <c r="AJ147" s="271"/>
      <c r="AK147" s="271"/>
      <c r="AL147" s="280"/>
    </row>
    <row r="148" spans="7:38" s="268" customFormat="1" ht="13.5">
      <c r="G148" s="269"/>
      <c r="H148" s="269"/>
      <c r="I148" s="269"/>
      <c r="N148" s="270"/>
      <c r="Q148" s="271"/>
      <c r="R148" s="272"/>
      <c r="S148" s="271"/>
      <c r="T148" s="271"/>
      <c r="U148" s="271"/>
      <c r="V148" s="273"/>
      <c r="W148" s="274"/>
      <c r="X148" s="274"/>
      <c r="Y148" s="274"/>
      <c r="Z148" s="271"/>
      <c r="AB148" s="275"/>
      <c r="AC148" s="276"/>
      <c r="AD148" s="277"/>
      <c r="AE148" s="278"/>
      <c r="AF148" s="271"/>
      <c r="AG148" s="279"/>
      <c r="AH148" s="279"/>
      <c r="AI148" s="279"/>
      <c r="AJ148" s="271"/>
      <c r="AK148" s="271"/>
      <c r="AL148" s="280"/>
    </row>
    <row r="149" spans="7:38" s="268" customFormat="1" ht="13.5">
      <c r="G149" s="269"/>
      <c r="H149" s="269"/>
      <c r="I149" s="269"/>
      <c r="N149" s="270"/>
      <c r="Q149" s="271"/>
      <c r="R149" s="272"/>
      <c r="S149" s="271"/>
      <c r="T149" s="271"/>
      <c r="U149" s="271"/>
      <c r="V149" s="273"/>
      <c r="W149" s="274"/>
      <c r="X149" s="274"/>
      <c r="Y149" s="274"/>
      <c r="Z149" s="271"/>
      <c r="AB149" s="275"/>
      <c r="AC149" s="276"/>
      <c r="AD149" s="277"/>
      <c r="AE149" s="278"/>
      <c r="AF149" s="271"/>
      <c r="AG149" s="279"/>
      <c r="AH149" s="279"/>
      <c r="AI149" s="279"/>
      <c r="AJ149" s="271"/>
      <c r="AK149" s="271"/>
      <c r="AL149" s="280"/>
    </row>
    <row r="150" spans="7:38" s="268" customFormat="1" ht="13.5">
      <c r="G150" s="269"/>
      <c r="H150" s="269"/>
      <c r="I150" s="269"/>
      <c r="N150" s="270"/>
      <c r="Q150" s="271"/>
      <c r="R150" s="272"/>
      <c r="S150" s="271"/>
      <c r="T150" s="271"/>
      <c r="U150" s="271"/>
      <c r="V150" s="273"/>
      <c r="W150" s="274"/>
      <c r="X150" s="274"/>
      <c r="Y150" s="274"/>
      <c r="Z150" s="271"/>
      <c r="AB150" s="275"/>
      <c r="AC150" s="276"/>
      <c r="AD150" s="277"/>
      <c r="AE150" s="278"/>
      <c r="AF150" s="271"/>
      <c r="AG150" s="279"/>
      <c r="AH150" s="279"/>
      <c r="AI150" s="279"/>
      <c r="AJ150" s="271"/>
      <c r="AK150" s="271"/>
      <c r="AL150" s="280"/>
    </row>
    <row r="151" spans="7:38" s="268" customFormat="1" ht="13.5">
      <c r="G151" s="269"/>
      <c r="H151" s="269"/>
      <c r="I151" s="269"/>
      <c r="N151" s="270"/>
      <c r="Q151" s="271"/>
      <c r="R151" s="272"/>
      <c r="S151" s="271"/>
      <c r="T151" s="271"/>
      <c r="U151" s="271"/>
      <c r="V151" s="273"/>
      <c r="W151" s="274"/>
      <c r="X151" s="274"/>
      <c r="Y151" s="274"/>
      <c r="Z151" s="271"/>
      <c r="AB151" s="275"/>
      <c r="AC151" s="276"/>
      <c r="AD151" s="277"/>
      <c r="AE151" s="278"/>
      <c r="AF151" s="271"/>
      <c r="AG151" s="279"/>
      <c r="AH151" s="279"/>
      <c r="AI151" s="279"/>
      <c r="AJ151" s="271"/>
      <c r="AK151" s="271"/>
      <c r="AL151" s="280"/>
    </row>
    <row r="152" spans="7:38" s="268" customFormat="1" ht="13.5">
      <c r="G152" s="269"/>
      <c r="H152" s="269"/>
      <c r="I152" s="269"/>
      <c r="N152" s="270"/>
      <c r="Q152" s="271"/>
      <c r="R152" s="272"/>
      <c r="S152" s="271"/>
      <c r="T152" s="271"/>
      <c r="U152" s="271"/>
      <c r="V152" s="273"/>
      <c r="W152" s="274"/>
      <c r="X152" s="274"/>
      <c r="Y152" s="274"/>
      <c r="Z152" s="271"/>
      <c r="AB152" s="275"/>
      <c r="AC152" s="276"/>
      <c r="AD152" s="277"/>
      <c r="AE152" s="278"/>
      <c r="AF152" s="271"/>
      <c r="AG152" s="279"/>
      <c r="AH152" s="279"/>
      <c r="AI152" s="279"/>
      <c r="AJ152" s="271"/>
      <c r="AK152" s="271"/>
      <c r="AL152" s="280"/>
    </row>
    <row r="153" spans="7:38" s="268" customFormat="1" ht="13.5">
      <c r="G153" s="269"/>
      <c r="H153" s="269"/>
      <c r="I153" s="269"/>
      <c r="N153" s="270"/>
      <c r="Q153" s="271"/>
      <c r="R153" s="272"/>
      <c r="S153" s="271"/>
      <c r="T153" s="271"/>
      <c r="U153" s="271"/>
      <c r="V153" s="273"/>
      <c r="W153" s="274"/>
      <c r="X153" s="274"/>
      <c r="Y153" s="274"/>
      <c r="Z153" s="271"/>
      <c r="AB153" s="275"/>
      <c r="AC153" s="276"/>
      <c r="AD153" s="277"/>
      <c r="AE153" s="278"/>
      <c r="AF153" s="271"/>
      <c r="AG153" s="279"/>
      <c r="AH153" s="279"/>
      <c r="AI153" s="279"/>
      <c r="AJ153" s="271"/>
      <c r="AK153" s="271"/>
      <c r="AL153" s="280"/>
    </row>
    <row r="154" spans="7:38" s="268" customFormat="1" ht="13.5">
      <c r="G154" s="269"/>
      <c r="H154" s="269"/>
      <c r="I154" s="269"/>
      <c r="N154" s="270"/>
      <c r="Q154" s="271"/>
      <c r="R154" s="272"/>
      <c r="S154" s="271"/>
      <c r="T154" s="271"/>
      <c r="U154" s="271"/>
      <c r="V154" s="273"/>
      <c r="W154" s="274"/>
      <c r="X154" s="274"/>
      <c r="Y154" s="274"/>
      <c r="Z154" s="271"/>
      <c r="AB154" s="275"/>
      <c r="AC154" s="276"/>
      <c r="AD154" s="277"/>
      <c r="AE154" s="278"/>
      <c r="AF154" s="271"/>
      <c r="AG154" s="279"/>
      <c r="AH154" s="279"/>
      <c r="AI154" s="279"/>
      <c r="AJ154" s="271"/>
      <c r="AK154" s="271"/>
      <c r="AL154" s="280"/>
    </row>
    <row r="155" spans="7:38" s="268" customFormat="1" ht="13.5">
      <c r="G155" s="269"/>
      <c r="H155" s="269"/>
      <c r="I155" s="269"/>
      <c r="N155" s="270"/>
      <c r="Q155" s="271"/>
      <c r="R155" s="272"/>
      <c r="S155" s="271"/>
      <c r="T155" s="271"/>
      <c r="U155" s="271"/>
      <c r="V155" s="273"/>
      <c r="W155" s="274"/>
      <c r="X155" s="274"/>
      <c r="Y155" s="274"/>
      <c r="Z155" s="271"/>
      <c r="AB155" s="275"/>
      <c r="AC155" s="276"/>
      <c r="AD155" s="277"/>
      <c r="AE155" s="278"/>
      <c r="AF155" s="271"/>
      <c r="AG155" s="279"/>
      <c r="AH155" s="279"/>
      <c r="AI155" s="279"/>
      <c r="AJ155" s="271"/>
      <c r="AK155" s="271"/>
      <c r="AL155" s="280"/>
    </row>
    <row r="156" spans="7:38" s="268" customFormat="1" ht="13.5">
      <c r="G156" s="269"/>
      <c r="H156" s="269"/>
      <c r="I156" s="269"/>
      <c r="N156" s="270"/>
      <c r="Q156" s="271"/>
      <c r="R156" s="272"/>
      <c r="S156" s="271"/>
      <c r="T156" s="271"/>
      <c r="U156" s="271"/>
      <c r="V156" s="273"/>
      <c r="W156" s="274"/>
      <c r="X156" s="274"/>
      <c r="Y156" s="274"/>
      <c r="Z156" s="271"/>
      <c r="AB156" s="275"/>
      <c r="AC156" s="276"/>
      <c r="AD156" s="277"/>
      <c r="AE156" s="278"/>
      <c r="AF156" s="271"/>
      <c r="AG156" s="279"/>
      <c r="AH156" s="279"/>
      <c r="AI156" s="279"/>
      <c r="AJ156" s="271"/>
      <c r="AK156" s="271"/>
      <c r="AL156" s="280"/>
    </row>
    <row r="157" spans="7:38" s="268" customFormat="1" ht="13.5">
      <c r="G157" s="269"/>
      <c r="H157" s="269"/>
      <c r="I157" s="269"/>
      <c r="N157" s="270"/>
      <c r="Q157" s="271"/>
      <c r="R157" s="272"/>
      <c r="S157" s="271"/>
      <c r="T157" s="271"/>
      <c r="U157" s="271"/>
      <c r="V157" s="273"/>
      <c r="W157" s="274"/>
      <c r="X157" s="274"/>
      <c r="Y157" s="274"/>
      <c r="Z157" s="271"/>
      <c r="AB157" s="275"/>
      <c r="AC157" s="276"/>
      <c r="AD157" s="277"/>
      <c r="AE157" s="278"/>
      <c r="AF157" s="271"/>
      <c r="AG157" s="279"/>
      <c r="AH157" s="279"/>
      <c r="AI157" s="279"/>
      <c r="AJ157" s="271"/>
      <c r="AK157" s="271"/>
      <c r="AL157" s="280"/>
    </row>
    <row r="158" spans="7:38" s="268" customFormat="1" ht="13.5">
      <c r="G158" s="269"/>
      <c r="H158" s="269"/>
      <c r="I158" s="269"/>
      <c r="N158" s="270"/>
      <c r="Q158" s="271"/>
      <c r="R158" s="272"/>
      <c r="S158" s="271"/>
      <c r="T158" s="271"/>
      <c r="U158" s="271"/>
      <c r="V158" s="273"/>
      <c r="W158" s="274"/>
      <c r="X158" s="274"/>
      <c r="Y158" s="274"/>
      <c r="Z158" s="271"/>
      <c r="AB158" s="275"/>
      <c r="AC158" s="276"/>
      <c r="AD158" s="277"/>
      <c r="AE158" s="278"/>
      <c r="AF158" s="271"/>
      <c r="AG158" s="279"/>
      <c r="AH158" s="279"/>
      <c r="AI158" s="279"/>
      <c r="AJ158" s="271"/>
      <c r="AK158" s="271"/>
      <c r="AL158" s="280"/>
    </row>
    <row r="159" spans="7:38" s="268" customFormat="1" ht="13.5">
      <c r="G159" s="269"/>
      <c r="H159" s="269"/>
      <c r="I159" s="269"/>
      <c r="N159" s="270"/>
      <c r="Q159" s="271"/>
      <c r="R159" s="272"/>
      <c r="S159" s="271"/>
      <c r="T159" s="271"/>
      <c r="U159" s="271"/>
      <c r="V159" s="273"/>
      <c r="W159" s="274"/>
      <c r="X159" s="274"/>
      <c r="Y159" s="274"/>
      <c r="Z159" s="271"/>
      <c r="AB159" s="275"/>
      <c r="AC159" s="276"/>
      <c r="AD159" s="277"/>
      <c r="AE159" s="278"/>
      <c r="AF159" s="271"/>
      <c r="AG159" s="279"/>
      <c r="AH159" s="279"/>
      <c r="AI159" s="279"/>
      <c r="AJ159" s="271"/>
      <c r="AK159" s="271"/>
      <c r="AL159" s="280"/>
    </row>
    <row r="160" spans="7:38" s="268" customFormat="1" ht="13.5">
      <c r="G160" s="269"/>
      <c r="H160" s="269"/>
      <c r="I160" s="269"/>
      <c r="N160" s="270"/>
      <c r="Q160" s="271"/>
      <c r="R160" s="272"/>
      <c r="S160" s="271"/>
      <c r="T160" s="271"/>
      <c r="U160" s="271"/>
      <c r="V160" s="273"/>
      <c r="W160" s="274"/>
      <c r="X160" s="274"/>
      <c r="Y160" s="274"/>
      <c r="Z160" s="271"/>
      <c r="AB160" s="275"/>
      <c r="AC160" s="276"/>
      <c r="AD160" s="277"/>
      <c r="AE160" s="278"/>
      <c r="AF160" s="271"/>
      <c r="AG160" s="279"/>
      <c r="AH160" s="279"/>
      <c r="AI160" s="279"/>
      <c r="AJ160" s="271"/>
      <c r="AK160" s="271"/>
      <c r="AL160" s="280"/>
    </row>
    <row r="161" spans="7:38" s="268" customFormat="1" ht="13.5">
      <c r="G161" s="269"/>
      <c r="H161" s="269"/>
      <c r="I161" s="269"/>
      <c r="N161" s="270"/>
      <c r="Q161" s="271"/>
      <c r="R161" s="272"/>
      <c r="S161" s="271"/>
      <c r="T161" s="271"/>
      <c r="U161" s="271"/>
      <c r="V161" s="273"/>
      <c r="W161" s="274"/>
      <c r="X161" s="274"/>
      <c r="Y161" s="274"/>
      <c r="Z161" s="271"/>
      <c r="AB161" s="275"/>
      <c r="AC161" s="276"/>
      <c r="AD161" s="277"/>
      <c r="AE161" s="278"/>
      <c r="AF161" s="271"/>
      <c r="AG161" s="279"/>
      <c r="AH161" s="279"/>
      <c r="AI161" s="279"/>
      <c r="AJ161" s="271"/>
      <c r="AK161" s="271"/>
      <c r="AL161" s="280"/>
    </row>
    <row r="162" spans="7:38" s="268" customFormat="1" ht="13.5">
      <c r="G162" s="269"/>
      <c r="H162" s="269"/>
      <c r="I162" s="269"/>
      <c r="N162" s="270"/>
      <c r="Q162" s="271"/>
      <c r="R162" s="272"/>
      <c r="S162" s="271"/>
      <c r="T162" s="271"/>
      <c r="U162" s="271"/>
      <c r="V162" s="273"/>
      <c r="W162" s="274"/>
      <c r="X162" s="274"/>
      <c r="Y162" s="274"/>
      <c r="Z162" s="271"/>
      <c r="AB162" s="275"/>
      <c r="AC162" s="276"/>
      <c r="AD162" s="277"/>
      <c r="AE162" s="278"/>
      <c r="AF162" s="271"/>
      <c r="AG162" s="279"/>
      <c r="AH162" s="279"/>
      <c r="AI162" s="279"/>
      <c r="AJ162" s="271"/>
      <c r="AK162" s="271"/>
      <c r="AL162" s="280"/>
    </row>
    <row r="163" spans="7:38" s="268" customFormat="1" ht="13.5">
      <c r="G163" s="269"/>
      <c r="H163" s="269"/>
      <c r="I163" s="269"/>
      <c r="N163" s="270"/>
      <c r="Q163" s="271"/>
      <c r="R163" s="272"/>
      <c r="S163" s="271"/>
      <c r="T163" s="271"/>
      <c r="U163" s="271"/>
      <c r="V163" s="273"/>
      <c r="W163" s="274"/>
      <c r="X163" s="274"/>
      <c r="Y163" s="274"/>
      <c r="Z163" s="271"/>
      <c r="AB163" s="275"/>
      <c r="AC163" s="276"/>
      <c r="AD163" s="277"/>
      <c r="AE163" s="278"/>
      <c r="AF163" s="271"/>
      <c r="AG163" s="279"/>
      <c r="AH163" s="279"/>
      <c r="AI163" s="279"/>
      <c r="AJ163" s="271"/>
      <c r="AK163" s="271"/>
      <c r="AL163" s="280"/>
    </row>
    <row r="164" spans="7:38" s="268" customFormat="1" ht="13.5">
      <c r="G164" s="269"/>
      <c r="H164" s="269"/>
      <c r="I164" s="269"/>
      <c r="N164" s="270"/>
      <c r="Q164" s="271"/>
      <c r="R164" s="272"/>
      <c r="S164" s="271"/>
      <c r="T164" s="271"/>
      <c r="U164" s="271"/>
      <c r="V164" s="273"/>
      <c r="W164" s="274"/>
      <c r="X164" s="274"/>
      <c r="Y164" s="274"/>
      <c r="Z164" s="271"/>
      <c r="AB164" s="275"/>
      <c r="AC164" s="276"/>
      <c r="AD164" s="277"/>
      <c r="AE164" s="278"/>
      <c r="AF164" s="271"/>
      <c r="AG164" s="279"/>
      <c r="AH164" s="279"/>
      <c r="AI164" s="279"/>
      <c r="AJ164" s="271"/>
      <c r="AK164" s="271"/>
      <c r="AL164" s="280"/>
    </row>
    <row r="165" spans="7:38" s="268" customFormat="1" ht="13.5">
      <c r="G165" s="269"/>
      <c r="H165" s="269"/>
      <c r="I165" s="269"/>
      <c r="N165" s="270"/>
      <c r="Q165" s="271"/>
      <c r="R165" s="272"/>
      <c r="S165" s="271"/>
      <c r="T165" s="271"/>
      <c r="U165" s="271"/>
      <c r="V165" s="273"/>
      <c r="W165" s="274"/>
      <c r="X165" s="274"/>
      <c r="Y165" s="274"/>
      <c r="Z165" s="271"/>
      <c r="AB165" s="275"/>
      <c r="AC165" s="276"/>
      <c r="AD165" s="277"/>
      <c r="AE165" s="278"/>
      <c r="AF165" s="271"/>
      <c r="AG165" s="279"/>
      <c r="AH165" s="279"/>
      <c r="AI165" s="279"/>
      <c r="AJ165" s="271"/>
      <c r="AK165" s="271"/>
      <c r="AL165" s="280"/>
    </row>
    <row r="166" spans="7:38" s="268" customFormat="1" ht="13.5">
      <c r="G166" s="269"/>
      <c r="H166" s="269"/>
      <c r="I166" s="269"/>
      <c r="N166" s="270"/>
      <c r="Q166" s="271"/>
      <c r="R166" s="272"/>
      <c r="S166" s="271"/>
      <c r="T166" s="271"/>
      <c r="U166" s="271"/>
      <c r="V166" s="273"/>
      <c r="W166" s="274"/>
      <c r="X166" s="274"/>
      <c r="Y166" s="274"/>
      <c r="Z166" s="271"/>
      <c r="AB166" s="275"/>
      <c r="AC166" s="276"/>
      <c r="AD166" s="277"/>
      <c r="AE166" s="278"/>
      <c r="AF166" s="271"/>
      <c r="AG166" s="279"/>
      <c r="AH166" s="279"/>
      <c r="AI166" s="279"/>
      <c r="AJ166" s="271"/>
      <c r="AK166" s="271"/>
      <c r="AL166" s="280"/>
    </row>
    <row r="167" spans="7:38" s="268" customFormat="1" ht="13.5">
      <c r="G167" s="269"/>
      <c r="H167" s="269"/>
      <c r="I167" s="269"/>
      <c r="N167" s="270"/>
      <c r="Q167" s="271"/>
      <c r="R167" s="272"/>
      <c r="S167" s="271"/>
      <c r="T167" s="271"/>
      <c r="U167" s="271"/>
      <c r="V167" s="273"/>
      <c r="W167" s="274"/>
      <c r="X167" s="274"/>
      <c r="Y167" s="274"/>
      <c r="Z167" s="271"/>
      <c r="AB167" s="275"/>
      <c r="AC167" s="276"/>
      <c r="AD167" s="277"/>
      <c r="AE167" s="278"/>
      <c r="AF167" s="271"/>
      <c r="AG167" s="279"/>
      <c r="AH167" s="279"/>
      <c r="AI167" s="279"/>
      <c r="AJ167" s="271"/>
      <c r="AK167" s="271"/>
      <c r="AL167" s="280"/>
    </row>
    <row r="168" spans="7:38" s="268" customFormat="1" ht="13.5">
      <c r="G168" s="269"/>
      <c r="H168" s="269"/>
      <c r="I168" s="269"/>
      <c r="N168" s="270"/>
      <c r="Q168" s="271"/>
      <c r="R168" s="272"/>
      <c r="S168" s="271"/>
      <c r="T168" s="271"/>
      <c r="U168" s="271"/>
      <c r="V168" s="273"/>
      <c r="W168" s="274"/>
      <c r="X168" s="274"/>
      <c r="Y168" s="274"/>
      <c r="Z168" s="271"/>
      <c r="AB168" s="275"/>
      <c r="AC168" s="276"/>
      <c r="AD168" s="277"/>
      <c r="AE168" s="278"/>
      <c r="AF168" s="271"/>
      <c r="AG168" s="279"/>
      <c r="AH168" s="279"/>
      <c r="AI168" s="279"/>
      <c r="AJ168" s="271"/>
      <c r="AK168" s="271"/>
      <c r="AL168" s="280"/>
    </row>
    <row r="169" spans="7:38" s="268" customFormat="1" ht="13.5">
      <c r="G169" s="269"/>
      <c r="H169" s="269"/>
      <c r="I169" s="269"/>
      <c r="N169" s="270"/>
      <c r="Q169" s="271"/>
      <c r="R169" s="272"/>
      <c r="S169" s="271"/>
      <c r="T169" s="271"/>
      <c r="U169" s="271"/>
      <c r="V169" s="273"/>
      <c r="W169" s="274"/>
      <c r="X169" s="274"/>
      <c r="Y169" s="274"/>
      <c r="Z169" s="271"/>
      <c r="AB169" s="275"/>
      <c r="AC169" s="276"/>
      <c r="AD169" s="277"/>
      <c r="AE169" s="278"/>
      <c r="AF169" s="271"/>
      <c r="AG169" s="279"/>
      <c r="AH169" s="279"/>
      <c r="AI169" s="279"/>
      <c r="AJ169" s="271"/>
      <c r="AK169" s="271"/>
      <c r="AL169" s="280"/>
    </row>
    <row r="170" spans="7:38" s="268" customFormat="1" ht="13.5">
      <c r="G170" s="269"/>
      <c r="H170" s="269"/>
      <c r="I170" s="269"/>
      <c r="N170" s="270"/>
      <c r="Q170" s="271"/>
      <c r="R170" s="272"/>
      <c r="S170" s="271"/>
      <c r="T170" s="271"/>
      <c r="U170" s="271"/>
      <c r="V170" s="273"/>
      <c r="W170" s="274"/>
      <c r="X170" s="274"/>
      <c r="Y170" s="274"/>
      <c r="Z170" s="271"/>
      <c r="AB170" s="275"/>
      <c r="AC170" s="276"/>
      <c r="AD170" s="277"/>
      <c r="AE170" s="278"/>
      <c r="AF170" s="271"/>
      <c r="AG170" s="279"/>
      <c r="AH170" s="279"/>
      <c r="AI170" s="279"/>
      <c r="AJ170" s="271"/>
      <c r="AK170" s="271"/>
      <c r="AL170" s="280"/>
    </row>
    <row r="171" spans="7:38" s="268" customFormat="1" ht="13.5">
      <c r="G171" s="269"/>
      <c r="H171" s="269"/>
      <c r="I171" s="269"/>
      <c r="N171" s="270"/>
      <c r="Q171" s="271"/>
      <c r="R171" s="272"/>
      <c r="S171" s="271"/>
      <c r="T171" s="271"/>
      <c r="U171" s="271"/>
      <c r="V171" s="273"/>
      <c r="W171" s="274"/>
      <c r="X171" s="274"/>
      <c r="Y171" s="274"/>
      <c r="Z171" s="271"/>
      <c r="AB171" s="275"/>
      <c r="AC171" s="276"/>
      <c r="AD171" s="277"/>
      <c r="AE171" s="278"/>
      <c r="AF171" s="271"/>
      <c r="AG171" s="279"/>
      <c r="AH171" s="279"/>
      <c r="AI171" s="279"/>
      <c r="AJ171" s="271"/>
      <c r="AK171" s="271"/>
      <c r="AL171" s="280"/>
    </row>
    <row r="172" spans="7:38" s="268" customFormat="1" ht="13.5">
      <c r="G172" s="269"/>
      <c r="H172" s="269"/>
      <c r="I172" s="269"/>
      <c r="N172" s="270"/>
      <c r="Q172" s="271"/>
      <c r="R172" s="272"/>
      <c r="S172" s="271"/>
      <c r="T172" s="271"/>
      <c r="U172" s="271"/>
      <c r="V172" s="273"/>
      <c r="W172" s="274"/>
      <c r="X172" s="274"/>
      <c r="Y172" s="274"/>
      <c r="Z172" s="271"/>
      <c r="AB172" s="275"/>
      <c r="AC172" s="276"/>
      <c r="AD172" s="277"/>
      <c r="AE172" s="278"/>
      <c r="AF172" s="271"/>
      <c r="AG172" s="279"/>
      <c r="AH172" s="279"/>
      <c r="AI172" s="279"/>
      <c r="AJ172" s="271"/>
      <c r="AK172" s="271"/>
      <c r="AL172" s="280"/>
    </row>
    <row r="173" spans="7:38" s="268" customFormat="1" ht="13.5">
      <c r="G173" s="269"/>
      <c r="H173" s="269"/>
      <c r="I173" s="269"/>
      <c r="N173" s="270"/>
      <c r="Q173" s="271"/>
      <c r="R173" s="272"/>
      <c r="S173" s="271"/>
      <c r="T173" s="271"/>
      <c r="U173" s="271"/>
      <c r="V173" s="273"/>
      <c r="W173" s="274"/>
      <c r="X173" s="274"/>
      <c r="Y173" s="274"/>
      <c r="Z173" s="271"/>
      <c r="AB173" s="275"/>
      <c r="AC173" s="276"/>
      <c r="AD173" s="277"/>
      <c r="AE173" s="278"/>
      <c r="AF173" s="271"/>
      <c r="AG173" s="279"/>
      <c r="AH173" s="279"/>
      <c r="AI173" s="279"/>
      <c r="AJ173" s="271"/>
      <c r="AK173" s="271"/>
      <c r="AL173" s="280"/>
    </row>
    <row r="174" spans="7:38" s="268" customFormat="1" ht="13.5">
      <c r="G174" s="269"/>
      <c r="H174" s="269"/>
      <c r="I174" s="269"/>
      <c r="N174" s="270"/>
      <c r="Q174" s="271"/>
      <c r="R174" s="272"/>
      <c r="S174" s="271"/>
      <c r="T174" s="271"/>
      <c r="U174" s="271"/>
      <c r="V174" s="273"/>
      <c r="W174" s="274"/>
      <c r="X174" s="274"/>
      <c r="Y174" s="274"/>
      <c r="Z174" s="271"/>
      <c r="AB174" s="275"/>
      <c r="AC174" s="276"/>
      <c r="AD174" s="277"/>
      <c r="AE174" s="278"/>
      <c r="AF174" s="271"/>
      <c r="AG174" s="279"/>
      <c r="AH174" s="279"/>
      <c r="AI174" s="279"/>
      <c r="AJ174" s="271"/>
      <c r="AK174" s="271"/>
      <c r="AL174" s="280"/>
    </row>
    <row r="175" spans="7:38" s="268" customFormat="1" ht="13.5">
      <c r="G175" s="269"/>
      <c r="H175" s="269"/>
      <c r="I175" s="269"/>
      <c r="N175" s="270"/>
      <c r="Q175" s="271"/>
      <c r="R175" s="272"/>
      <c r="S175" s="271"/>
      <c r="T175" s="271"/>
      <c r="U175" s="271"/>
      <c r="V175" s="273"/>
      <c r="W175" s="274"/>
      <c r="X175" s="274"/>
      <c r="Y175" s="274"/>
      <c r="Z175" s="271"/>
      <c r="AB175" s="275"/>
      <c r="AC175" s="276"/>
      <c r="AD175" s="277"/>
      <c r="AE175" s="278"/>
      <c r="AF175" s="271"/>
      <c r="AG175" s="279"/>
      <c r="AH175" s="279"/>
      <c r="AI175" s="279"/>
      <c r="AJ175" s="271"/>
      <c r="AK175" s="271"/>
      <c r="AL175" s="280"/>
    </row>
    <row r="176" spans="7:38" s="268" customFormat="1" ht="13.5">
      <c r="G176" s="269"/>
      <c r="H176" s="269"/>
      <c r="I176" s="269"/>
      <c r="N176" s="270"/>
      <c r="Q176" s="271"/>
      <c r="R176" s="272"/>
      <c r="S176" s="271"/>
      <c r="T176" s="271"/>
      <c r="U176" s="271"/>
      <c r="V176" s="273"/>
      <c r="W176" s="274"/>
      <c r="X176" s="274"/>
      <c r="Y176" s="274"/>
      <c r="Z176" s="271"/>
      <c r="AB176" s="275"/>
      <c r="AC176" s="276"/>
      <c r="AD176" s="277"/>
      <c r="AE176" s="278"/>
      <c r="AF176" s="271"/>
      <c r="AG176" s="279"/>
      <c r="AH176" s="279"/>
      <c r="AI176" s="279"/>
      <c r="AJ176" s="271"/>
      <c r="AK176" s="271"/>
      <c r="AL176" s="280"/>
    </row>
    <row r="177" spans="7:38" s="268" customFormat="1" ht="13.5">
      <c r="G177" s="269"/>
      <c r="H177" s="269"/>
      <c r="I177" s="269"/>
      <c r="N177" s="270"/>
      <c r="Q177" s="271"/>
      <c r="R177" s="272"/>
      <c r="S177" s="271"/>
      <c r="T177" s="271"/>
      <c r="U177" s="271"/>
      <c r="V177" s="273"/>
      <c r="W177" s="274"/>
      <c r="X177" s="274"/>
      <c r="Y177" s="274"/>
      <c r="Z177" s="271"/>
      <c r="AB177" s="275"/>
      <c r="AC177" s="276"/>
      <c r="AD177" s="277"/>
      <c r="AE177" s="278"/>
      <c r="AF177" s="271"/>
      <c r="AG177" s="279"/>
      <c r="AH177" s="279"/>
      <c r="AI177" s="279"/>
      <c r="AJ177" s="271"/>
      <c r="AK177" s="271"/>
      <c r="AL177" s="280"/>
    </row>
    <row r="178" spans="7:38" s="268" customFormat="1" ht="13.5">
      <c r="G178" s="269"/>
      <c r="H178" s="269"/>
      <c r="I178" s="269"/>
      <c r="N178" s="270"/>
      <c r="Q178" s="271"/>
      <c r="R178" s="272"/>
      <c r="S178" s="271"/>
      <c r="T178" s="271"/>
      <c r="U178" s="271"/>
      <c r="V178" s="273"/>
      <c r="W178" s="274"/>
      <c r="X178" s="274"/>
      <c r="Y178" s="274"/>
      <c r="Z178" s="271"/>
      <c r="AB178" s="275"/>
      <c r="AC178" s="276"/>
      <c r="AD178" s="277"/>
      <c r="AE178" s="278"/>
      <c r="AF178" s="271"/>
      <c r="AG178" s="279"/>
      <c r="AH178" s="279"/>
      <c r="AI178" s="279"/>
      <c r="AJ178" s="271"/>
      <c r="AK178" s="271"/>
      <c r="AL178" s="280"/>
    </row>
    <row r="179" spans="7:38" s="268" customFormat="1" ht="13.5">
      <c r="G179" s="269"/>
      <c r="H179" s="269"/>
      <c r="I179" s="269"/>
      <c r="N179" s="270"/>
      <c r="Q179" s="271"/>
      <c r="R179" s="272"/>
      <c r="S179" s="271"/>
      <c r="T179" s="271"/>
      <c r="U179" s="271"/>
      <c r="V179" s="273"/>
      <c r="W179" s="274"/>
      <c r="X179" s="274"/>
      <c r="Y179" s="274"/>
      <c r="Z179" s="271"/>
      <c r="AB179" s="275"/>
      <c r="AC179" s="276"/>
      <c r="AD179" s="277"/>
      <c r="AE179" s="278"/>
      <c r="AF179" s="271"/>
      <c r="AG179" s="279"/>
      <c r="AH179" s="279"/>
      <c r="AI179" s="279"/>
      <c r="AJ179" s="271"/>
      <c r="AK179" s="271"/>
      <c r="AL179" s="280"/>
    </row>
    <row r="180" spans="7:38" s="268" customFormat="1" ht="13.5">
      <c r="G180" s="269"/>
      <c r="H180" s="269"/>
      <c r="I180" s="269"/>
      <c r="N180" s="270"/>
      <c r="Q180" s="271"/>
      <c r="R180" s="272"/>
      <c r="S180" s="271"/>
      <c r="T180" s="271"/>
      <c r="U180" s="271"/>
      <c r="V180" s="273"/>
      <c r="W180" s="274"/>
      <c r="X180" s="274"/>
      <c r="Y180" s="274"/>
      <c r="Z180" s="271"/>
      <c r="AB180" s="275"/>
      <c r="AC180" s="276"/>
      <c r="AD180" s="277"/>
      <c r="AE180" s="278"/>
      <c r="AF180" s="271"/>
      <c r="AG180" s="279"/>
      <c r="AH180" s="279"/>
      <c r="AI180" s="279"/>
      <c r="AJ180" s="271"/>
      <c r="AK180" s="271"/>
      <c r="AL180" s="280"/>
    </row>
    <row r="181" spans="7:38" s="268" customFormat="1" ht="13.5">
      <c r="G181" s="269"/>
      <c r="H181" s="269"/>
      <c r="I181" s="269"/>
      <c r="N181" s="270"/>
      <c r="Q181" s="271"/>
      <c r="R181" s="272"/>
      <c r="S181" s="271"/>
      <c r="T181" s="271"/>
      <c r="U181" s="271"/>
      <c r="V181" s="273"/>
      <c r="W181" s="274"/>
      <c r="X181" s="274"/>
      <c r="Y181" s="274"/>
      <c r="Z181" s="271"/>
      <c r="AB181" s="275"/>
      <c r="AC181" s="276"/>
      <c r="AD181" s="277"/>
      <c r="AE181" s="278"/>
      <c r="AF181" s="271"/>
      <c r="AG181" s="279"/>
      <c r="AH181" s="279"/>
      <c r="AI181" s="279"/>
      <c r="AJ181" s="271"/>
      <c r="AK181" s="271"/>
      <c r="AL181" s="280"/>
    </row>
    <row r="182" spans="7:38" s="268" customFormat="1" ht="13.5">
      <c r="G182" s="269"/>
      <c r="H182" s="269"/>
      <c r="I182" s="269"/>
      <c r="N182" s="270"/>
      <c r="Q182" s="271"/>
      <c r="R182" s="272"/>
      <c r="S182" s="271"/>
      <c r="T182" s="271"/>
      <c r="U182" s="271"/>
      <c r="V182" s="273"/>
      <c r="W182" s="274"/>
      <c r="X182" s="274"/>
      <c r="Y182" s="274"/>
      <c r="Z182" s="271"/>
      <c r="AB182" s="275"/>
      <c r="AC182" s="276"/>
      <c r="AD182" s="277"/>
      <c r="AE182" s="278"/>
      <c r="AF182" s="271"/>
      <c r="AG182" s="279"/>
      <c r="AH182" s="279"/>
      <c r="AI182" s="279"/>
      <c r="AJ182" s="271"/>
      <c r="AK182" s="271"/>
      <c r="AL182" s="280"/>
    </row>
    <row r="183" spans="7:38" s="268" customFormat="1" ht="13.5">
      <c r="G183" s="269"/>
      <c r="H183" s="269"/>
      <c r="I183" s="269"/>
      <c r="N183" s="270"/>
      <c r="Q183" s="271"/>
      <c r="R183" s="272"/>
      <c r="S183" s="271"/>
      <c r="T183" s="271"/>
      <c r="U183" s="271"/>
      <c r="V183" s="273"/>
      <c r="W183" s="274"/>
      <c r="X183" s="274"/>
      <c r="Y183" s="274"/>
      <c r="Z183" s="271"/>
      <c r="AB183" s="275"/>
      <c r="AC183" s="276"/>
      <c r="AD183" s="277"/>
      <c r="AE183" s="278"/>
      <c r="AF183" s="271"/>
      <c r="AG183" s="279"/>
      <c r="AH183" s="279"/>
      <c r="AI183" s="279"/>
      <c r="AJ183" s="271"/>
      <c r="AK183" s="271"/>
      <c r="AL183" s="280"/>
    </row>
    <row r="184" spans="7:38" s="268" customFormat="1" ht="13.5">
      <c r="G184" s="269"/>
      <c r="H184" s="269"/>
      <c r="I184" s="269"/>
      <c r="N184" s="270"/>
      <c r="Q184" s="271"/>
      <c r="R184" s="272"/>
      <c r="S184" s="271"/>
      <c r="T184" s="271"/>
      <c r="U184" s="271"/>
      <c r="V184" s="273"/>
      <c r="W184" s="274"/>
      <c r="X184" s="274"/>
      <c r="Y184" s="274"/>
      <c r="Z184" s="271"/>
      <c r="AB184" s="275"/>
      <c r="AC184" s="276"/>
      <c r="AD184" s="277"/>
      <c r="AE184" s="278"/>
      <c r="AF184" s="271"/>
      <c r="AG184" s="279"/>
      <c r="AH184" s="279"/>
      <c r="AI184" s="279"/>
      <c r="AJ184" s="271"/>
      <c r="AK184" s="271"/>
      <c r="AL184" s="280"/>
    </row>
    <row r="185" spans="7:38" s="268" customFormat="1" ht="13.5">
      <c r="G185" s="269"/>
      <c r="H185" s="269"/>
      <c r="I185" s="269"/>
      <c r="N185" s="270"/>
      <c r="Q185" s="271"/>
      <c r="R185" s="272"/>
      <c r="S185" s="271"/>
      <c r="T185" s="271"/>
      <c r="U185" s="271"/>
      <c r="V185" s="273"/>
      <c r="W185" s="274"/>
      <c r="X185" s="274"/>
      <c r="Y185" s="274"/>
      <c r="Z185" s="271"/>
      <c r="AB185" s="275"/>
      <c r="AC185" s="276"/>
      <c r="AD185" s="277"/>
      <c r="AE185" s="278"/>
      <c r="AF185" s="271"/>
      <c r="AG185" s="279"/>
      <c r="AH185" s="279"/>
      <c r="AI185" s="279"/>
      <c r="AJ185" s="271"/>
      <c r="AK185" s="271"/>
      <c r="AL185" s="280"/>
    </row>
    <row r="186" spans="7:38" s="268" customFormat="1" ht="13.5">
      <c r="G186" s="269"/>
      <c r="H186" s="269"/>
      <c r="I186" s="269"/>
      <c r="N186" s="270"/>
      <c r="Q186" s="271"/>
      <c r="R186" s="272"/>
      <c r="S186" s="271"/>
      <c r="T186" s="271"/>
      <c r="U186" s="271"/>
      <c r="V186" s="273"/>
      <c r="W186" s="274"/>
      <c r="X186" s="274"/>
      <c r="Y186" s="274"/>
      <c r="Z186" s="271"/>
      <c r="AB186" s="275"/>
      <c r="AC186" s="276"/>
      <c r="AD186" s="277"/>
      <c r="AE186" s="278"/>
      <c r="AF186" s="271"/>
      <c r="AG186" s="279"/>
      <c r="AH186" s="279"/>
      <c r="AI186" s="279"/>
      <c r="AJ186" s="271"/>
      <c r="AK186" s="271"/>
      <c r="AL186" s="280"/>
    </row>
    <row r="187" spans="7:38" s="268" customFormat="1" ht="13.5">
      <c r="G187" s="269"/>
      <c r="H187" s="269"/>
      <c r="I187" s="269"/>
      <c r="N187" s="270"/>
      <c r="Q187" s="271"/>
      <c r="R187" s="272"/>
      <c r="S187" s="271"/>
      <c r="T187" s="271"/>
      <c r="U187" s="271"/>
      <c r="V187" s="273"/>
      <c r="W187" s="274"/>
      <c r="X187" s="274"/>
      <c r="Y187" s="274"/>
      <c r="Z187" s="271"/>
      <c r="AB187" s="275"/>
      <c r="AC187" s="276"/>
      <c r="AD187" s="277"/>
      <c r="AE187" s="278"/>
      <c r="AF187" s="271"/>
      <c r="AG187" s="279"/>
      <c r="AH187" s="279"/>
      <c r="AI187" s="279"/>
      <c r="AJ187" s="271"/>
      <c r="AK187" s="271"/>
      <c r="AL187" s="280"/>
    </row>
    <row r="188" spans="7:38" s="268" customFormat="1" ht="13.5">
      <c r="G188" s="269"/>
      <c r="H188" s="269"/>
      <c r="I188" s="269"/>
      <c r="N188" s="270"/>
      <c r="Q188" s="271"/>
      <c r="R188" s="272"/>
      <c r="S188" s="271"/>
      <c r="T188" s="271"/>
      <c r="U188" s="271"/>
      <c r="V188" s="273"/>
      <c r="W188" s="274"/>
      <c r="X188" s="274"/>
      <c r="Y188" s="274"/>
      <c r="Z188" s="271"/>
      <c r="AB188" s="275"/>
      <c r="AC188" s="276"/>
      <c r="AD188" s="277"/>
      <c r="AE188" s="278"/>
      <c r="AF188" s="271"/>
      <c r="AG188" s="279"/>
      <c r="AH188" s="279"/>
      <c r="AI188" s="279"/>
      <c r="AJ188" s="271"/>
      <c r="AK188" s="271"/>
      <c r="AL188" s="280"/>
    </row>
    <row r="189" spans="7:38" s="268" customFormat="1" ht="13.5">
      <c r="G189" s="269"/>
      <c r="H189" s="269"/>
      <c r="I189" s="269"/>
      <c r="N189" s="270"/>
      <c r="Q189" s="271"/>
      <c r="R189" s="272"/>
      <c r="S189" s="271"/>
      <c r="T189" s="271"/>
      <c r="U189" s="271"/>
      <c r="V189" s="273"/>
      <c r="W189" s="274"/>
      <c r="X189" s="274"/>
      <c r="Y189" s="274"/>
      <c r="Z189" s="271"/>
      <c r="AB189" s="275"/>
      <c r="AC189" s="276"/>
      <c r="AD189" s="277"/>
      <c r="AE189" s="278"/>
      <c r="AF189" s="271"/>
      <c r="AG189" s="279"/>
      <c r="AH189" s="279"/>
      <c r="AI189" s="279"/>
      <c r="AJ189" s="271"/>
      <c r="AK189" s="271"/>
      <c r="AL189" s="280"/>
    </row>
    <row r="190" spans="7:38" s="268" customFormat="1" ht="13.5">
      <c r="G190" s="269"/>
      <c r="H190" s="269"/>
      <c r="I190" s="269"/>
      <c r="N190" s="270"/>
      <c r="Q190" s="271"/>
      <c r="R190" s="272"/>
      <c r="S190" s="271"/>
      <c r="T190" s="271"/>
      <c r="U190" s="271"/>
      <c r="V190" s="273"/>
      <c r="W190" s="274"/>
      <c r="X190" s="274"/>
      <c r="Y190" s="274"/>
      <c r="Z190" s="271"/>
      <c r="AB190" s="275"/>
      <c r="AC190" s="276"/>
      <c r="AD190" s="277"/>
      <c r="AE190" s="278"/>
      <c r="AF190" s="271"/>
      <c r="AG190" s="279"/>
      <c r="AH190" s="279"/>
      <c r="AI190" s="279"/>
      <c r="AJ190" s="271"/>
      <c r="AK190" s="271"/>
      <c r="AL190" s="280"/>
    </row>
    <row r="191" spans="7:38" s="268" customFormat="1" ht="13.5">
      <c r="G191" s="269"/>
      <c r="H191" s="269"/>
      <c r="I191" s="269"/>
      <c r="N191" s="270"/>
      <c r="Q191" s="271"/>
      <c r="R191" s="272"/>
      <c r="S191" s="271"/>
      <c r="T191" s="271"/>
      <c r="U191" s="271"/>
      <c r="V191" s="273"/>
      <c r="W191" s="274"/>
      <c r="X191" s="274"/>
      <c r="Y191" s="274"/>
      <c r="Z191" s="271"/>
      <c r="AB191" s="275"/>
      <c r="AC191" s="276"/>
      <c r="AD191" s="277"/>
      <c r="AE191" s="278"/>
      <c r="AF191" s="271"/>
      <c r="AG191" s="279"/>
      <c r="AH191" s="279"/>
      <c r="AI191" s="279"/>
      <c r="AJ191" s="271"/>
      <c r="AK191" s="271"/>
      <c r="AL191" s="280"/>
    </row>
    <row r="192" spans="7:38" s="268" customFormat="1" ht="13.5">
      <c r="G192" s="269"/>
      <c r="H192" s="269"/>
      <c r="I192" s="269"/>
      <c r="N192" s="270"/>
      <c r="Q192" s="271"/>
      <c r="R192" s="272"/>
      <c r="S192" s="271"/>
      <c r="T192" s="271"/>
      <c r="U192" s="271"/>
      <c r="V192" s="273"/>
      <c r="W192" s="274"/>
      <c r="X192" s="274"/>
      <c r="Y192" s="274"/>
      <c r="Z192" s="271"/>
      <c r="AB192" s="275"/>
      <c r="AC192" s="276"/>
      <c r="AD192" s="277"/>
      <c r="AE192" s="278"/>
      <c r="AF192" s="271"/>
      <c r="AG192" s="279"/>
      <c r="AH192" s="279"/>
      <c r="AI192" s="279"/>
      <c r="AJ192" s="271"/>
      <c r="AK192" s="271"/>
      <c r="AL192" s="280"/>
    </row>
    <row r="193" spans="7:38" s="268" customFormat="1" ht="13.5">
      <c r="G193" s="269"/>
      <c r="H193" s="269"/>
      <c r="I193" s="269"/>
      <c r="N193" s="270"/>
      <c r="Q193" s="271"/>
      <c r="R193" s="272"/>
      <c r="S193" s="271"/>
      <c r="T193" s="271"/>
      <c r="U193" s="271"/>
      <c r="V193" s="273"/>
      <c r="W193" s="274"/>
      <c r="X193" s="274"/>
      <c r="Y193" s="274"/>
      <c r="Z193" s="271"/>
      <c r="AB193" s="275"/>
      <c r="AC193" s="276"/>
      <c r="AD193" s="277"/>
      <c r="AE193" s="278"/>
      <c r="AF193" s="271"/>
      <c r="AG193" s="279"/>
      <c r="AH193" s="279"/>
      <c r="AI193" s="279"/>
      <c r="AJ193" s="271"/>
      <c r="AK193" s="271"/>
      <c r="AL193" s="280"/>
    </row>
    <row r="194" spans="7:38" s="268" customFormat="1" ht="13.5">
      <c r="G194" s="269"/>
      <c r="H194" s="269"/>
      <c r="I194" s="269"/>
      <c r="N194" s="270"/>
      <c r="Q194" s="271"/>
      <c r="R194" s="272"/>
      <c r="S194" s="271"/>
      <c r="T194" s="271"/>
      <c r="U194" s="271"/>
      <c r="V194" s="273"/>
      <c r="W194" s="274"/>
      <c r="X194" s="274"/>
      <c r="Y194" s="274"/>
      <c r="Z194" s="271"/>
      <c r="AB194" s="275"/>
      <c r="AC194" s="276"/>
      <c r="AD194" s="277"/>
      <c r="AE194" s="278"/>
      <c r="AF194" s="271"/>
      <c r="AG194" s="279"/>
      <c r="AH194" s="279"/>
      <c r="AI194" s="279"/>
      <c r="AJ194" s="271"/>
      <c r="AK194" s="271"/>
      <c r="AL194" s="280"/>
    </row>
    <row r="195" spans="7:38" s="268" customFormat="1" ht="13.5">
      <c r="G195" s="269"/>
      <c r="H195" s="269"/>
      <c r="I195" s="269"/>
      <c r="N195" s="270"/>
      <c r="Q195" s="271"/>
      <c r="R195" s="272"/>
      <c r="S195" s="271"/>
      <c r="T195" s="271"/>
      <c r="U195" s="271"/>
      <c r="V195" s="273"/>
      <c r="W195" s="274"/>
      <c r="X195" s="274"/>
      <c r="Y195" s="274"/>
      <c r="Z195" s="271"/>
      <c r="AB195" s="275"/>
      <c r="AC195" s="276"/>
      <c r="AD195" s="277"/>
      <c r="AE195" s="278"/>
      <c r="AF195" s="271"/>
      <c r="AG195" s="279"/>
      <c r="AH195" s="279"/>
      <c r="AI195" s="279"/>
      <c r="AJ195" s="271"/>
      <c r="AK195" s="271"/>
      <c r="AL195" s="280"/>
    </row>
    <row r="196" spans="7:38" s="268" customFormat="1" ht="13.5">
      <c r="G196" s="269"/>
      <c r="H196" s="269"/>
      <c r="I196" s="269"/>
      <c r="N196" s="270"/>
      <c r="Q196" s="271"/>
      <c r="R196" s="272"/>
      <c r="S196" s="271"/>
      <c r="T196" s="271"/>
      <c r="U196" s="271"/>
      <c r="V196" s="273"/>
      <c r="W196" s="274"/>
      <c r="X196" s="274"/>
      <c r="Y196" s="274"/>
      <c r="Z196" s="271"/>
      <c r="AB196" s="275"/>
      <c r="AC196" s="276"/>
      <c r="AD196" s="277"/>
      <c r="AE196" s="278"/>
      <c r="AF196" s="271"/>
      <c r="AG196" s="279"/>
      <c r="AH196" s="279"/>
      <c r="AI196" s="279"/>
      <c r="AJ196" s="271"/>
      <c r="AK196" s="271"/>
      <c r="AL196" s="280"/>
    </row>
    <row r="197" spans="7:38" s="268" customFormat="1" ht="13.5">
      <c r="G197" s="269"/>
      <c r="H197" s="269"/>
      <c r="I197" s="269"/>
      <c r="N197" s="270"/>
      <c r="Q197" s="271"/>
      <c r="R197" s="272"/>
      <c r="S197" s="271"/>
      <c r="T197" s="271"/>
      <c r="U197" s="271"/>
      <c r="V197" s="273"/>
      <c r="W197" s="274"/>
      <c r="X197" s="274"/>
      <c r="Y197" s="274"/>
      <c r="Z197" s="271"/>
      <c r="AB197" s="275"/>
      <c r="AC197" s="276"/>
      <c r="AD197" s="277"/>
      <c r="AE197" s="278"/>
      <c r="AF197" s="271"/>
      <c r="AG197" s="279"/>
      <c r="AH197" s="279"/>
      <c r="AI197" s="279"/>
      <c r="AJ197" s="271"/>
      <c r="AK197" s="271"/>
      <c r="AL197" s="280"/>
    </row>
    <row r="198" spans="7:38" s="268" customFormat="1" ht="13.5">
      <c r="G198" s="269"/>
      <c r="H198" s="269"/>
      <c r="I198" s="269"/>
      <c r="N198" s="270"/>
      <c r="Q198" s="271"/>
      <c r="R198" s="272"/>
      <c r="S198" s="271"/>
      <c r="T198" s="271"/>
      <c r="U198" s="271"/>
      <c r="V198" s="273"/>
      <c r="W198" s="274"/>
      <c r="X198" s="274"/>
      <c r="Y198" s="274"/>
      <c r="Z198" s="271"/>
      <c r="AB198" s="275"/>
      <c r="AC198" s="276"/>
      <c r="AD198" s="277"/>
      <c r="AE198" s="278"/>
      <c r="AF198" s="271"/>
      <c r="AG198" s="279"/>
      <c r="AH198" s="279"/>
      <c r="AI198" s="279"/>
      <c r="AJ198" s="271"/>
      <c r="AK198" s="271"/>
      <c r="AL198" s="280"/>
    </row>
    <row r="199" spans="7:38" s="268" customFormat="1" ht="13.5">
      <c r="G199" s="269"/>
      <c r="H199" s="269"/>
      <c r="I199" s="269"/>
      <c r="N199" s="270"/>
      <c r="Q199" s="271"/>
      <c r="R199" s="272"/>
      <c r="S199" s="271"/>
      <c r="T199" s="271"/>
      <c r="U199" s="271"/>
      <c r="V199" s="273"/>
      <c r="W199" s="274"/>
      <c r="X199" s="274"/>
      <c r="Y199" s="274"/>
      <c r="Z199" s="271"/>
      <c r="AB199" s="275"/>
      <c r="AC199" s="276"/>
      <c r="AD199" s="277"/>
      <c r="AE199" s="278"/>
      <c r="AF199" s="271"/>
      <c r="AG199" s="279"/>
      <c r="AH199" s="279"/>
      <c r="AI199" s="279"/>
      <c r="AJ199" s="271"/>
      <c r="AK199" s="271"/>
      <c r="AL199" s="280"/>
    </row>
    <row r="200" spans="7:38" s="268" customFormat="1" ht="13.5">
      <c r="G200" s="269"/>
      <c r="H200" s="269"/>
      <c r="I200" s="269"/>
      <c r="N200" s="270"/>
      <c r="Q200" s="271"/>
      <c r="R200" s="272"/>
      <c r="S200" s="271"/>
      <c r="T200" s="271"/>
      <c r="U200" s="271"/>
      <c r="V200" s="273"/>
      <c r="W200" s="274"/>
      <c r="X200" s="274"/>
      <c r="Y200" s="274"/>
      <c r="Z200" s="271"/>
      <c r="AB200" s="275"/>
      <c r="AC200" s="276"/>
      <c r="AD200" s="277"/>
      <c r="AE200" s="278"/>
      <c r="AF200" s="271"/>
      <c r="AG200" s="279"/>
      <c r="AH200" s="279"/>
      <c r="AI200" s="279"/>
      <c r="AJ200" s="271"/>
      <c r="AK200" s="271"/>
      <c r="AL200" s="280"/>
    </row>
    <row r="201" spans="7:38" s="268" customFormat="1" ht="13.5">
      <c r="G201" s="269"/>
      <c r="H201" s="269"/>
      <c r="I201" s="269"/>
      <c r="N201" s="270"/>
      <c r="Q201" s="271"/>
      <c r="R201" s="272"/>
      <c r="S201" s="271"/>
      <c r="T201" s="271"/>
      <c r="U201" s="271"/>
      <c r="V201" s="273"/>
      <c r="W201" s="274"/>
      <c r="X201" s="274"/>
      <c r="Y201" s="274"/>
      <c r="Z201" s="271"/>
      <c r="AB201" s="275"/>
      <c r="AC201" s="276"/>
      <c r="AD201" s="277"/>
      <c r="AE201" s="278"/>
      <c r="AF201" s="271"/>
      <c r="AG201" s="279"/>
      <c r="AH201" s="279"/>
      <c r="AI201" s="279"/>
      <c r="AJ201" s="271"/>
      <c r="AK201" s="271"/>
      <c r="AL201" s="280"/>
    </row>
    <row r="202" spans="7:38" s="268" customFormat="1" ht="13.5">
      <c r="G202" s="269"/>
      <c r="H202" s="269"/>
      <c r="I202" s="269"/>
      <c r="N202" s="270"/>
      <c r="Q202" s="271"/>
      <c r="R202" s="272"/>
      <c r="S202" s="271"/>
      <c r="T202" s="271"/>
      <c r="U202" s="271"/>
      <c r="V202" s="273"/>
      <c r="W202" s="274"/>
      <c r="X202" s="274"/>
      <c r="Y202" s="274"/>
      <c r="Z202" s="271"/>
      <c r="AB202" s="275"/>
      <c r="AC202" s="276"/>
      <c r="AD202" s="277"/>
      <c r="AE202" s="278"/>
      <c r="AF202" s="271"/>
      <c r="AG202" s="279"/>
      <c r="AH202" s="279"/>
      <c r="AI202" s="279"/>
      <c r="AJ202" s="271"/>
      <c r="AK202" s="271"/>
      <c r="AL202" s="280"/>
    </row>
    <row r="203" spans="7:38" s="268" customFormat="1" ht="13.5">
      <c r="G203" s="269"/>
      <c r="H203" s="269"/>
      <c r="I203" s="269"/>
      <c r="N203" s="270"/>
      <c r="Q203" s="271"/>
      <c r="R203" s="272"/>
      <c r="S203" s="271"/>
      <c r="T203" s="271"/>
      <c r="U203" s="271"/>
      <c r="V203" s="273"/>
      <c r="W203" s="274"/>
      <c r="X203" s="274"/>
      <c r="Y203" s="274"/>
      <c r="Z203" s="271"/>
      <c r="AB203" s="275"/>
      <c r="AC203" s="276"/>
      <c r="AD203" s="277"/>
      <c r="AE203" s="278"/>
      <c r="AF203" s="271"/>
      <c r="AG203" s="279"/>
      <c r="AH203" s="279"/>
      <c r="AI203" s="279"/>
      <c r="AJ203" s="271"/>
      <c r="AK203" s="271"/>
      <c r="AL203" s="280"/>
    </row>
    <row r="204" spans="7:38" s="268" customFormat="1" ht="13.5">
      <c r="G204" s="269"/>
      <c r="H204" s="269"/>
      <c r="I204" s="269"/>
      <c r="N204" s="270"/>
      <c r="Q204" s="271"/>
      <c r="R204" s="272"/>
      <c r="S204" s="271"/>
      <c r="T204" s="271"/>
      <c r="U204" s="271"/>
      <c r="V204" s="273"/>
      <c r="W204" s="274"/>
      <c r="X204" s="274"/>
      <c r="Y204" s="274"/>
      <c r="Z204" s="271"/>
      <c r="AB204" s="275"/>
      <c r="AC204" s="276"/>
      <c r="AD204" s="277"/>
      <c r="AE204" s="278"/>
      <c r="AF204" s="271"/>
      <c r="AG204" s="279"/>
      <c r="AH204" s="279"/>
      <c r="AI204" s="279"/>
      <c r="AJ204" s="271"/>
      <c r="AK204" s="271"/>
      <c r="AL204" s="280"/>
    </row>
    <row r="205" spans="7:38" s="268" customFormat="1" ht="13.5">
      <c r="G205" s="269"/>
      <c r="H205" s="269"/>
      <c r="I205" s="269"/>
      <c r="N205" s="270"/>
      <c r="Q205" s="271"/>
      <c r="R205" s="272"/>
      <c r="S205" s="271"/>
      <c r="T205" s="271"/>
      <c r="U205" s="271"/>
      <c r="V205" s="273"/>
      <c r="W205" s="274"/>
      <c r="X205" s="274"/>
      <c r="Y205" s="274"/>
      <c r="Z205" s="271"/>
      <c r="AB205" s="275"/>
      <c r="AC205" s="276"/>
      <c r="AD205" s="277"/>
      <c r="AE205" s="278"/>
      <c r="AF205" s="271"/>
      <c r="AG205" s="279"/>
      <c r="AH205" s="279"/>
      <c r="AI205" s="279"/>
      <c r="AJ205" s="271"/>
      <c r="AK205" s="271"/>
      <c r="AL205" s="280"/>
    </row>
    <row r="206" spans="7:38" s="268" customFormat="1" ht="13.5">
      <c r="G206" s="269"/>
      <c r="H206" s="269"/>
      <c r="I206" s="269"/>
      <c r="N206" s="270"/>
      <c r="Q206" s="271"/>
      <c r="R206" s="272"/>
      <c r="S206" s="271"/>
      <c r="T206" s="271"/>
      <c r="U206" s="271"/>
      <c r="V206" s="273"/>
      <c r="W206" s="274"/>
      <c r="X206" s="274"/>
      <c r="Y206" s="274"/>
      <c r="Z206" s="271"/>
      <c r="AB206" s="275"/>
      <c r="AC206" s="276"/>
      <c r="AD206" s="277"/>
      <c r="AE206" s="278"/>
      <c r="AF206" s="271"/>
      <c r="AG206" s="279"/>
      <c r="AH206" s="279"/>
      <c r="AI206" s="279"/>
      <c r="AJ206" s="271"/>
      <c r="AK206" s="271"/>
      <c r="AL206" s="280"/>
    </row>
    <row r="207" spans="7:38" s="268" customFormat="1" ht="13.5">
      <c r="G207" s="269"/>
      <c r="H207" s="269"/>
      <c r="I207" s="269"/>
      <c r="N207" s="270"/>
      <c r="Q207" s="271"/>
      <c r="R207" s="272"/>
      <c r="S207" s="271"/>
      <c r="T207" s="271"/>
      <c r="U207" s="271"/>
      <c r="V207" s="273"/>
      <c r="W207" s="274"/>
      <c r="X207" s="274"/>
      <c r="Y207" s="274"/>
      <c r="Z207" s="271"/>
      <c r="AB207" s="275"/>
      <c r="AC207" s="276"/>
      <c r="AD207" s="277"/>
      <c r="AE207" s="278"/>
      <c r="AF207" s="271"/>
      <c r="AG207" s="279"/>
      <c r="AH207" s="279"/>
      <c r="AI207" s="279"/>
      <c r="AJ207" s="271"/>
      <c r="AK207" s="271"/>
      <c r="AL207" s="280"/>
    </row>
    <row r="208" spans="7:38" s="268" customFormat="1" ht="13.5">
      <c r="G208" s="269"/>
      <c r="H208" s="269"/>
      <c r="I208" s="269"/>
      <c r="N208" s="270"/>
      <c r="Q208" s="271"/>
      <c r="R208" s="272"/>
      <c r="S208" s="271"/>
      <c r="T208" s="271"/>
      <c r="U208" s="271"/>
      <c r="V208" s="273"/>
      <c r="W208" s="274"/>
      <c r="X208" s="274"/>
      <c r="Y208" s="274"/>
      <c r="Z208" s="271"/>
      <c r="AB208" s="275"/>
      <c r="AC208" s="276"/>
      <c r="AD208" s="277"/>
      <c r="AE208" s="278"/>
      <c r="AF208" s="271"/>
      <c r="AG208" s="279"/>
      <c r="AH208" s="279"/>
      <c r="AI208" s="279"/>
      <c r="AJ208" s="271"/>
      <c r="AK208" s="271"/>
      <c r="AL208" s="280"/>
    </row>
    <row r="209" spans="7:38" s="268" customFormat="1" ht="13.5">
      <c r="G209" s="269"/>
      <c r="H209" s="269"/>
      <c r="I209" s="269"/>
      <c r="N209" s="270"/>
      <c r="Q209" s="271"/>
      <c r="R209" s="272"/>
      <c r="S209" s="271"/>
      <c r="T209" s="271"/>
      <c r="U209" s="271"/>
      <c r="V209" s="273"/>
      <c r="W209" s="274"/>
      <c r="X209" s="274"/>
      <c r="Y209" s="274"/>
      <c r="Z209" s="271"/>
      <c r="AB209" s="275"/>
      <c r="AC209" s="276"/>
      <c r="AD209" s="277"/>
      <c r="AE209" s="278"/>
      <c r="AF209" s="271"/>
      <c r="AG209" s="279"/>
      <c r="AH209" s="279"/>
      <c r="AI209" s="279"/>
      <c r="AJ209" s="271"/>
      <c r="AK209" s="271"/>
      <c r="AL209" s="280"/>
    </row>
    <row r="210" spans="7:38" s="268" customFormat="1" ht="13.5">
      <c r="G210" s="269"/>
      <c r="H210" s="269"/>
      <c r="I210" s="269"/>
      <c r="N210" s="270"/>
      <c r="Q210" s="271"/>
      <c r="R210" s="272"/>
      <c r="S210" s="271"/>
      <c r="T210" s="271"/>
      <c r="U210" s="271"/>
      <c r="V210" s="273"/>
      <c r="W210" s="274"/>
      <c r="X210" s="274"/>
      <c r="Y210" s="274"/>
      <c r="Z210" s="271"/>
      <c r="AB210" s="275"/>
      <c r="AC210" s="276"/>
      <c r="AD210" s="277"/>
      <c r="AE210" s="278"/>
      <c r="AF210" s="271"/>
      <c r="AG210" s="279"/>
      <c r="AH210" s="279"/>
      <c r="AI210" s="279"/>
      <c r="AJ210" s="271"/>
      <c r="AK210" s="271"/>
      <c r="AL210" s="280"/>
    </row>
    <row r="211" spans="7:38" s="268" customFormat="1" ht="13.5">
      <c r="G211" s="269"/>
      <c r="H211" s="269"/>
      <c r="I211" s="269"/>
      <c r="N211" s="270"/>
      <c r="Q211" s="271"/>
      <c r="R211" s="272"/>
      <c r="S211" s="271"/>
      <c r="T211" s="271"/>
      <c r="U211" s="271"/>
      <c r="V211" s="273"/>
      <c r="W211" s="274"/>
      <c r="X211" s="274"/>
      <c r="Y211" s="274"/>
      <c r="Z211" s="271"/>
      <c r="AB211" s="275"/>
      <c r="AC211" s="276"/>
      <c r="AD211" s="277"/>
      <c r="AE211" s="278"/>
      <c r="AF211" s="271"/>
      <c r="AG211" s="279"/>
      <c r="AH211" s="279"/>
      <c r="AI211" s="279"/>
      <c r="AJ211" s="271"/>
      <c r="AK211" s="271"/>
      <c r="AL211" s="280"/>
    </row>
    <row r="212" spans="7:38" s="268" customFormat="1" ht="13.5">
      <c r="G212" s="269"/>
      <c r="H212" s="269"/>
      <c r="I212" s="269"/>
      <c r="N212" s="270"/>
      <c r="Q212" s="271"/>
      <c r="R212" s="272"/>
      <c r="S212" s="271"/>
      <c r="T212" s="271"/>
      <c r="U212" s="271"/>
      <c r="V212" s="273"/>
      <c r="W212" s="274"/>
      <c r="X212" s="274"/>
      <c r="Y212" s="274"/>
      <c r="Z212" s="271"/>
      <c r="AB212" s="275"/>
      <c r="AC212" s="276"/>
      <c r="AD212" s="277"/>
      <c r="AE212" s="278"/>
      <c r="AF212" s="271"/>
      <c r="AG212" s="279"/>
      <c r="AH212" s="279"/>
      <c r="AI212" s="279"/>
      <c r="AJ212" s="271"/>
      <c r="AK212" s="271"/>
      <c r="AL212" s="280"/>
    </row>
    <row r="213" spans="7:38" s="268" customFormat="1" ht="13.5">
      <c r="G213" s="269"/>
      <c r="H213" s="269"/>
      <c r="I213" s="269"/>
      <c r="N213" s="270"/>
      <c r="Q213" s="271"/>
      <c r="R213" s="272"/>
      <c r="S213" s="271"/>
      <c r="T213" s="271"/>
      <c r="U213" s="271"/>
      <c r="V213" s="273"/>
      <c r="W213" s="274"/>
      <c r="X213" s="274"/>
      <c r="Y213" s="274"/>
      <c r="Z213" s="271"/>
      <c r="AB213" s="275"/>
      <c r="AC213" s="276"/>
      <c r="AD213" s="277"/>
      <c r="AE213" s="278"/>
      <c r="AF213" s="271"/>
      <c r="AG213" s="279"/>
      <c r="AH213" s="279"/>
      <c r="AI213" s="279"/>
      <c r="AJ213" s="271"/>
      <c r="AK213" s="271"/>
      <c r="AL213" s="280"/>
    </row>
    <row r="214" spans="7:38" s="268" customFormat="1" ht="13.5">
      <c r="G214" s="269"/>
      <c r="H214" s="269"/>
      <c r="I214" s="269"/>
      <c r="N214" s="270"/>
      <c r="Q214" s="271"/>
      <c r="R214" s="272"/>
      <c r="S214" s="271"/>
      <c r="T214" s="271"/>
      <c r="U214" s="271"/>
      <c r="V214" s="273"/>
      <c r="W214" s="274"/>
      <c r="X214" s="274"/>
      <c r="Y214" s="274"/>
      <c r="Z214" s="271"/>
      <c r="AB214" s="275"/>
      <c r="AC214" s="276"/>
      <c r="AD214" s="277"/>
      <c r="AE214" s="278"/>
      <c r="AF214" s="271"/>
      <c r="AG214" s="279"/>
      <c r="AH214" s="279"/>
      <c r="AI214" s="279"/>
      <c r="AJ214" s="271"/>
      <c r="AK214" s="271"/>
      <c r="AL214" s="280"/>
    </row>
    <row r="215" spans="7:38" s="268" customFormat="1" ht="13.5">
      <c r="G215" s="269"/>
      <c r="H215" s="269"/>
      <c r="I215" s="269"/>
      <c r="N215" s="270"/>
      <c r="Q215" s="271"/>
      <c r="R215" s="272"/>
      <c r="S215" s="271"/>
      <c r="T215" s="271"/>
      <c r="U215" s="271"/>
      <c r="V215" s="273"/>
      <c r="W215" s="274"/>
      <c r="X215" s="274"/>
      <c r="Y215" s="274"/>
      <c r="Z215" s="271"/>
      <c r="AB215" s="275"/>
      <c r="AC215" s="276"/>
      <c r="AD215" s="277"/>
      <c r="AE215" s="278"/>
      <c r="AF215" s="271"/>
      <c r="AG215" s="279"/>
      <c r="AH215" s="279"/>
      <c r="AI215" s="279"/>
      <c r="AJ215" s="271"/>
      <c r="AK215" s="271"/>
      <c r="AL215" s="280"/>
    </row>
    <row r="216" spans="7:38" s="268" customFormat="1" ht="13.5">
      <c r="G216" s="269"/>
      <c r="H216" s="269"/>
      <c r="I216" s="269"/>
      <c r="N216" s="270"/>
      <c r="Q216" s="271"/>
      <c r="R216" s="272"/>
      <c r="S216" s="271"/>
      <c r="T216" s="271"/>
      <c r="U216" s="271"/>
      <c r="V216" s="273"/>
      <c r="W216" s="274"/>
      <c r="X216" s="274"/>
      <c r="Y216" s="274"/>
      <c r="Z216" s="271"/>
      <c r="AB216" s="275"/>
      <c r="AC216" s="276"/>
      <c r="AD216" s="277"/>
      <c r="AE216" s="278"/>
      <c r="AF216" s="271"/>
      <c r="AG216" s="279"/>
      <c r="AH216" s="279"/>
      <c r="AI216" s="279"/>
      <c r="AJ216" s="271"/>
      <c r="AK216" s="271"/>
      <c r="AL216" s="280"/>
    </row>
    <row r="217" spans="7:38" s="268" customFormat="1" ht="13.5">
      <c r="G217" s="269"/>
      <c r="H217" s="269"/>
      <c r="I217" s="269"/>
      <c r="N217" s="270"/>
      <c r="Q217" s="271"/>
      <c r="R217" s="272"/>
      <c r="S217" s="271"/>
      <c r="T217" s="271"/>
      <c r="U217" s="271"/>
      <c r="V217" s="273"/>
      <c r="W217" s="274"/>
      <c r="X217" s="274"/>
      <c r="Y217" s="274"/>
      <c r="Z217" s="271"/>
      <c r="AB217" s="275"/>
      <c r="AC217" s="276"/>
      <c r="AD217" s="277"/>
      <c r="AE217" s="278"/>
      <c r="AF217" s="271"/>
      <c r="AG217" s="279"/>
      <c r="AH217" s="279"/>
      <c r="AI217" s="279"/>
      <c r="AJ217" s="271"/>
      <c r="AK217" s="271"/>
      <c r="AL217" s="280"/>
    </row>
    <row r="218" spans="7:38" s="268" customFormat="1" ht="13.5">
      <c r="G218" s="269"/>
      <c r="H218" s="269"/>
      <c r="I218" s="269"/>
      <c r="N218" s="270"/>
      <c r="Q218" s="271"/>
      <c r="R218" s="272"/>
      <c r="S218" s="271"/>
      <c r="T218" s="271"/>
      <c r="U218" s="271"/>
      <c r="V218" s="273"/>
      <c r="W218" s="274"/>
      <c r="X218" s="274"/>
      <c r="Y218" s="274"/>
      <c r="Z218" s="271"/>
      <c r="AB218" s="275"/>
      <c r="AC218" s="276"/>
      <c r="AD218" s="277"/>
      <c r="AE218" s="278"/>
      <c r="AF218" s="271"/>
      <c r="AG218" s="279"/>
      <c r="AH218" s="279"/>
      <c r="AI218" s="279"/>
      <c r="AJ218" s="271"/>
      <c r="AK218" s="271"/>
      <c r="AL218" s="280"/>
    </row>
    <row r="219" spans="7:38" s="268" customFormat="1" ht="13.5">
      <c r="G219" s="269"/>
      <c r="H219" s="269"/>
      <c r="I219" s="269"/>
      <c r="N219" s="270"/>
      <c r="Q219" s="271"/>
      <c r="R219" s="272"/>
      <c r="S219" s="271"/>
      <c r="T219" s="271"/>
      <c r="U219" s="271"/>
      <c r="V219" s="273"/>
      <c r="W219" s="274"/>
      <c r="X219" s="274"/>
      <c r="Y219" s="274"/>
      <c r="Z219" s="271"/>
      <c r="AB219" s="275"/>
      <c r="AC219" s="276"/>
      <c r="AD219" s="277"/>
      <c r="AE219" s="278"/>
      <c r="AF219" s="271"/>
      <c r="AG219" s="279"/>
      <c r="AH219" s="279"/>
      <c r="AI219" s="279"/>
      <c r="AJ219" s="271"/>
      <c r="AK219" s="271"/>
      <c r="AL219" s="280"/>
    </row>
    <row r="220" spans="7:38" s="268" customFormat="1" ht="13.5">
      <c r="G220" s="269"/>
      <c r="H220" s="269"/>
      <c r="I220" s="269"/>
      <c r="N220" s="270"/>
      <c r="Q220" s="271"/>
      <c r="R220" s="272"/>
      <c r="S220" s="271"/>
      <c r="T220" s="271"/>
      <c r="U220" s="271"/>
      <c r="V220" s="273"/>
      <c r="W220" s="274"/>
      <c r="X220" s="274"/>
      <c r="Y220" s="274"/>
      <c r="Z220" s="271"/>
      <c r="AB220" s="275"/>
      <c r="AC220" s="276"/>
      <c r="AD220" s="277"/>
      <c r="AE220" s="278"/>
      <c r="AF220" s="271"/>
      <c r="AG220" s="279"/>
      <c r="AH220" s="279"/>
      <c r="AI220" s="279"/>
      <c r="AJ220" s="271"/>
      <c r="AK220" s="271"/>
      <c r="AL220" s="280"/>
    </row>
    <row r="221" spans="7:38" s="268" customFormat="1" ht="13.5">
      <c r="G221" s="269"/>
      <c r="H221" s="269"/>
      <c r="I221" s="269"/>
      <c r="N221" s="270"/>
      <c r="Q221" s="271"/>
      <c r="R221" s="272"/>
      <c r="S221" s="271"/>
      <c r="T221" s="271"/>
      <c r="U221" s="271"/>
      <c r="V221" s="273"/>
      <c r="W221" s="274"/>
      <c r="X221" s="274"/>
      <c r="Y221" s="274"/>
      <c r="Z221" s="271"/>
      <c r="AB221" s="275"/>
      <c r="AC221" s="276"/>
      <c r="AD221" s="277"/>
      <c r="AE221" s="278"/>
      <c r="AF221" s="271"/>
      <c r="AG221" s="279"/>
      <c r="AH221" s="279"/>
      <c r="AI221" s="279"/>
      <c r="AJ221" s="271"/>
      <c r="AK221" s="271"/>
      <c r="AL221" s="280"/>
    </row>
    <row r="222" spans="7:38" s="268" customFormat="1" ht="13.5">
      <c r="G222" s="269"/>
      <c r="H222" s="269"/>
      <c r="I222" s="269"/>
      <c r="N222" s="270"/>
      <c r="Q222" s="271"/>
      <c r="R222" s="272"/>
      <c r="S222" s="271"/>
      <c r="T222" s="271"/>
      <c r="U222" s="271"/>
      <c r="V222" s="273"/>
      <c r="W222" s="274"/>
      <c r="X222" s="274"/>
      <c r="Y222" s="274"/>
      <c r="Z222" s="271"/>
      <c r="AB222" s="275"/>
      <c r="AC222" s="276"/>
      <c r="AD222" s="277"/>
      <c r="AE222" s="278"/>
      <c r="AF222" s="271"/>
      <c r="AG222" s="279"/>
      <c r="AH222" s="279"/>
      <c r="AI222" s="279"/>
      <c r="AJ222" s="271"/>
      <c r="AK222" s="271"/>
      <c r="AL222" s="280"/>
    </row>
    <row r="223" spans="7:38" s="268" customFormat="1" ht="13.5">
      <c r="G223" s="269"/>
      <c r="H223" s="269"/>
      <c r="I223" s="269"/>
      <c r="N223" s="270"/>
      <c r="Q223" s="271"/>
      <c r="R223" s="272"/>
      <c r="S223" s="271"/>
      <c r="T223" s="271"/>
      <c r="U223" s="271"/>
      <c r="V223" s="273"/>
      <c r="W223" s="274"/>
      <c r="X223" s="274"/>
      <c r="Y223" s="274"/>
      <c r="Z223" s="271"/>
      <c r="AB223" s="275"/>
      <c r="AC223" s="276"/>
      <c r="AD223" s="277"/>
      <c r="AE223" s="278"/>
      <c r="AF223" s="271"/>
      <c r="AG223" s="279"/>
      <c r="AH223" s="279"/>
      <c r="AI223" s="279"/>
      <c r="AJ223" s="271"/>
      <c r="AK223" s="271"/>
      <c r="AL223" s="280"/>
    </row>
    <row r="224" spans="7:38" s="268" customFormat="1" ht="13.5">
      <c r="G224" s="269"/>
      <c r="H224" s="269"/>
      <c r="I224" s="269"/>
      <c r="N224" s="270"/>
      <c r="Q224" s="271"/>
      <c r="R224" s="272"/>
      <c r="S224" s="271"/>
      <c r="T224" s="271"/>
      <c r="U224" s="271"/>
      <c r="V224" s="273"/>
      <c r="W224" s="274"/>
      <c r="X224" s="274"/>
      <c r="Y224" s="274"/>
      <c r="Z224" s="271"/>
      <c r="AB224" s="275"/>
      <c r="AC224" s="276"/>
      <c r="AD224" s="277"/>
      <c r="AE224" s="278"/>
      <c r="AF224" s="271"/>
      <c r="AG224" s="279"/>
      <c r="AH224" s="279"/>
      <c r="AI224" s="279"/>
      <c r="AJ224" s="271"/>
      <c r="AK224" s="271"/>
      <c r="AL224" s="280"/>
    </row>
    <row r="225" spans="7:38" s="268" customFormat="1" ht="13.5">
      <c r="G225" s="269"/>
      <c r="H225" s="269"/>
      <c r="I225" s="269"/>
      <c r="N225" s="270"/>
      <c r="Q225" s="271"/>
      <c r="R225" s="272"/>
      <c r="S225" s="271"/>
      <c r="T225" s="271"/>
      <c r="U225" s="271"/>
      <c r="V225" s="273"/>
      <c r="W225" s="274"/>
      <c r="X225" s="274"/>
      <c r="Y225" s="274"/>
      <c r="Z225" s="271"/>
      <c r="AB225" s="275"/>
      <c r="AC225" s="276"/>
      <c r="AD225" s="277"/>
      <c r="AE225" s="278"/>
      <c r="AF225" s="271"/>
      <c r="AG225" s="279"/>
      <c r="AH225" s="279"/>
      <c r="AI225" s="279"/>
      <c r="AJ225" s="271"/>
      <c r="AK225" s="271"/>
      <c r="AL225" s="280"/>
    </row>
    <row r="226" spans="7:38" s="268" customFormat="1" ht="13.5">
      <c r="G226" s="269"/>
      <c r="H226" s="269"/>
      <c r="I226" s="269"/>
      <c r="N226" s="270"/>
      <c r="Q226" s="271"/>
      <c r="R226" s="272"/>
      <c r="S226" s="271"/>
      <c r="T226" s="271"/>
      <c r="U226" s="271"/>
      <c r="V226" s="273"/>
      <c r="W226" s="274"/>
      <c r="X226" s="274"/>
      <c r="Y226" s="274"/>
      <c r="Z226" s="271"/>
      <c r="AB226" s="275"/>
      <c r="AC226" s="276"/>
      <c r="AD226" s="277"/>
      <c r="AE226" s="278"/>
      <c r="AF226" s="271"/>
      <c r="AG226" s="279"/>
      <c r="AH226" s="279"/>
      <c r="AI226" s="279"/>
      <c r="AJ226" s="271"/>
      <c r="AK226" s="271"/>
      <c r="AL226" s="280"/>
    </row>
    <row r="227" spans="7:38" s="268" customFormat="1" ht="13.5">
      <c r="G227" s="269"/>
      <c r="H227" s="269"/>
      <c r="I227" s="269"/>
      <c r="N227" s="270"/>
      <c r="Q227" s="271"/>
      <c r="R227" s="272"/>
      <c r="S227" s="271"/>
      <c r="T227" s="271"/>
      <c r="U227" s="271"/>
      <c r="V227" s="273"/>
      <c r="W227" s="274"/>
      <c r="X227" s="274"/>
      <c r="Y227" s="274"/>
      <c r="Z227" s="271"/>
      <c r="AB227" s="275"/>
      <c r="AC227" s="276"/>
      <c r="AD227" s="277"/>
      <c r="AE227" s="278"/>
      <c r="AF227" s="271"/>
      <c r="AG227" s="279"/>
      <c r="AH227" s="279"/>
      <c r="AI227" s="279"/>
      <c r="AJ227" s="271"/>
      <c r="AK227" s="271"/>
      <c r="AL227" s="280"/>
    </row>
    <row r="228" spans="7:38" s="268" customFormat="1" ht="13.5">
      <c r="G228" s="269"/>
      <c r="H228" s="269"/>
      <c r="I228" s="269"/>
      <c r="N228" s="270"/>
      <c r="Q228" s="271"/>
      <c r="R228" s="272"/>
      <c r="S228" s="271"/>
      <c r="T228" s="271"/>
      <c r="U228" s="271"/>
      <c r="V228" s="273"/>
      <c r="W228" s="274"/>
      <c r="X228" s="274"/>
      <c r="Y228" s="274"/>
      <c r="Z228" s="271"/>
      <c r="AB228" s="275"/>
      <c r="AC228" s="276"/>
      <c r="AD228" s="277"/>
      <c r="AE228" s="278"/>
      <c r="AF228" s="271"/>
      <c r="AG228" s="279"/>
      <c r="AH228" s="279"/>
      <c r="AI228" s="279"/>
      <c r="AJ228" s="271"/>
      <c r="AK228" s="271"/>
      <c r="AL228" s="280"/>
    </row>
    <row r="229" spans="7:38" s="268" customFormat="1" ht="13.5">
      <c r="G229" s="269"/>
      <c r="H229" s="269"/>
      <c r="I229" s="269"/>
      <c r="N229" s="270"/>
      <c r="Q229" s="271"/>
      <c r="R229" s="272"/>
      <c r="S229" s="271"/>
      <c r="T229" s="271"/>
      <c r="U229" s="271"/>
      <c r="V229" s="273"/>
      <c r="W229" s="274"/>
      <c r="X229" s="274"/>
      <c r="Y229" s="274"/>
      <c r="Z229" s="271"/>
      <c r="AB229" s="275"/>
      <c r="AC229" s="276"/>
      <c r="AD229" s="277"/>
      <c r="AE229" s="278"/>
      <c r="AF229" s="271"/>
      <c r="AG229" s="279"/>
      <c r="AH229" s="279"/>
      <c r="AI229" s="279"/>
      <c r="AJ229" s="271"/>
      <c r="AK229" s="271"/>
      <c r="AL229" s="280"/>
    </row>
    <row r="230" spans="7:38" s="268" customFormat="1" ht="13.5">
      <c r="G230" s="269"/>
      <c r="H230" s="269"/>
      <c r="I230" s="269"/>
      <c r="N230" s="270"/>
      <c r="Q230" s="271"/>
      <c r="R230" s="272"/>
      <c r="S230" s="271"/>
      <c r="T230" s="271"/>
      <c r="U230" s="271"/>
      <c r="V230" s="273"/>
      <c r="W230" s="274"/>
      <c r="X230" s="274"/>
      <c r="Y230" s="274"/>
      <c r="Z230" s="271"/>
      <c r="AB230" s="275"/>
      <c r="AC230" s="276"/>
      <c r="AD230" s="277"/>
      <c r="AE230" s="278"/>
      <c r="AF230" s="271"/>
      <c r="AG230" s="279"/>
      <c r="AH230" s="279"/>
      <c r="AI230" s="279"/>
      <c r="AJ230" s="271"/>
      <c r="AK230" s="271"/>
      <c r="AL230" s="280"/>
    </row>
    <row r="231" spans="7:38" s="268" customFormat="1" ht="13.5">
      <c r="G231" s="269"/>
      <c r="H231" s="269"/>
      <c r="I231" s="269"/>
      <c r="N231" s="270"/>
      <c r="Q231" s="271"/>
      <c r="R231" s="272"/>
      <c r="S231" s="271"/>
      <c r="T231" s="271"/>
      <c r="U231" s="271"/>
      <c r="V231" s="273"/>
      <c r="W231" s="274"/>
      <c r="X231" s="274"/>
      <c r="Y231" s="274"/>
      <c r="Z231" s="271"/>
      <c r="AB231" s="275"/>
      <c r="AC231" s="276"/>
      <c r="AD231" s="277"/>
      <c r="AE231" s="278"/>
      <c r="AF231" s="271"/>
      <c r="AG231" s="279"/>
      <c r="AH231" s="279"/>
      <c r="AI231" s="279"/>
      <c r="AJ231" s="271"/>
      <c r="AK231" s="271"/>
      <c r="AL231" s="280"/>
    </row>
    <row r="232" spans="7:38" s="268" customFormat="1" ht="13.5">
      <c r="G232" s="269"/>
      <c r="H232" s="269"/>
      <c r="I232" s="269"/>
      <c r="N232" s="270"/>
      <c r="Q232" s="271"/>
      <c r="R232" s="272"/>
      <c r="S232" s="271"/>
      <c r="T232" s="271"/>
      <c r="U232" s="271"/>
      <c r="V232" s="273"/>
      <c r="W232" s="274"/>
      <c r="X232" s="274"/>
      <c r="Y232" s="274"/>
      <c r="Z232" s="271"/>
      <c r="AB232" s="275"/>
      <c r="AC232" s="276"/>
      <c r="AD232" s="277"/>
      <c r="AE232" s="278"/>
      <c r="AF232" s="271"/>
      <c r="AG232" s="279"/>
      <c r="AH232" s="279"/>
      <c r="AI232" s="279"/>
      <c r="AJ232" s="271"/>
      <c r="AK232" s="271"/>
      <c r="AL232" s="280"/>
    </row>
    <row r="233" spans="7:38" s="268" customFormat="1" ht="13.5">
      <c r="G233" s="269"/>
      <c r="H233" s="269"/>
      <c r="I233" s="269"/>
      <c r="N233" s="270"/>
      <c r="Q233" s="271"/>
      <c r="R233" s="272"/>
      <c r="S233" s="271"/>
      <c r="T233" s="271"/>
      <c r="U233" s="271"/>
      <c r="V233" s="273"/>
      <c r="W233" s="274"/>
      <c r="X233" s="274"/>
      <c r="Y233" s="274"/>
      <c r="Z233" s="271"/>
      <c r="AB233" s="275"/>
      <c r="AC233" s="276"/>
      <c r="AD233" s="277"/>
      <c r="AE233" s="278"/>
      <c r="AF233" s="271"/>
      <c r="AG233" s="279"/>
      <c r="AH233" s="279"/>
      <c r="AI233" s="279"/>
      <c r="AJ233" s="271"/>
      <c r="AK233" s="271"/>
      <c r="AL233" s="280"/>
    </row>
    <row r="234" spans="7:38" s="268" customFormat="1" ht="13.5">
      <c r="G234" s="269"/>
      <c r="H234" s="269"/>
      <c r="I234" s="269"/>
      <c r="N234" s="270"/>
      <c r="Q234" s="271"/>
      <c r="R234" s="272"/>
      <c r="S234" s="271"/>
      <c r="T234" s="271"/>
      <c r="U234" s="271"/>
      <c r="V234" s="274"/>
      <c r="W234" s="274"/>
      <c r="X234" s="274"/>
      <c r="Y234" s="274"/>
      <c r="Z234" s="271"/>
      <c r="AB234" s="275"/>
      <c r="AC234" s="276"/>
      <c r="AD234" s="277"/>
      <c r="AE234" s="278"/>
      <c r="AF234" s="271"/>
      <c r="AG234" s="271"/>
      <c r="AH234" s="271"/>
      <c r="AI234" s="271"/>
      <c r="AJ234" s="271"/>
      <c r="AK234" s="271"/>
      <c r="AL234" s="280"/>
    </row>
  </sheetData>
  <sheetProtection/>
  <mergeCells count="10">
    <mergeCell ref="A1:G1"/>
    <mergeCell ref="H1:AL1"/>
    <mergeCell ref="A2:A3"/>
    <mergeCell ref="B2:B3"/>
    <mergeCell ref="C2:C3"/>
    <mergeCell ref="D2:D3"/>
    <mergeCell ref="E2:E3"/>
    <mergeCell ref="F2:F3"/>
    <mergeCell ref="G2:G3"/>
    <mergeCell ref="H2:AL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M19"/>
  <sheetViews>
    <sheetView zoomScalePageLayoutView="0" workbookViewId="0" topLeftCell="P1">
      <selection activeCell="N9" sqref="N9"/>
    </sheetView>
  </sheetViews>
  <sheetFormatPr defaultColWidth="9.140625" defaultRowHeight="12.75"/>
  <cols>
    <col min="1" max="6" width="12.7109375" style="1" hidden="1" customWidth="1"/>
    <col min="7" max="7" width="12.7109375" style="2" hidden="1" customWidth="1"/>
    <col min="8" max="8" width="11.57421875" style="281" customWidth="1"/>
    <col min="9" max="9" width="9.7109375" style="281" customWidth="1"/>
    <col min="10" max="10" width="5.00390625" style="1" customWidth="1"/>
    <col min="11" max="11" width="7.57421875" style="1" customWidth="1"/>
    <col min="12" max="12" width="12.7109375" style="1" hidden="1" customWidth="1"/>
    <col min="13" max="13" width="16.00390625" style="1" customWidth="1"/>
    <col min="14" max="14" width="15.421875" style="306" customWidth="1"/>
    <col min="15" max="15" width="12.00390625" style="1" customWidth="1"/>
    <col min="16" max="16" width="12.7109375" style="1" customWidth="1"/>
    <col min="17" max="17" width="7.421875" style="3" customWidth="1"/>
    <col min="18" max="18" width="8.7109375" style="287" customWidth="1"/>
    <col min="19" max="20" width="7.57421875" style="3" customWidth="1"/>
    <col min="21" max="21" width="8.7109375" style="3" customWidth="1"/>
    <col min="22" max="23" width="9.140625" style="314" customWidth="1"/>
    <col min="24" max="24" width="9.00390625" style="314" customWidth="1"/>
    <col min="25" max="25" width="11.140625" style="314" customWidth="1"/>
    <col min="26" max="26" width="9.7109375" style="3" customWidth="1"/>
    <col min="27" max="27" width="8.8515625" style="1" customWidth="1"/>
    <col min="28" max="28" width="12.00390625" style="307" customWidth="1"/>
    <col min="29" max="29" width="8.140625" style="308" customWidth="1"/>
    <col min="30" max="30" width="8.140625" style="6" customWidth="1"/>
    <col min="31" max="31" width="4.421875" style="309" customWidth="1"/>
    <col min="32" max="33" width="8.8515625" style="3" customWidth="1"/>
    <col min="34" max="34" width="9.140625" style="3" customWidth="1"/>
    <col min="35" max="35" width="9.8515625" style="3" customWidth="1"/>
    <col min="36" max="36" width="9.140625" style="3" customWidth="1"/>
    <col min="37" max="37" width="11.28125" style="3" customWidth="1"/>
    <col min="38" max="38" width="10.28125" style="297" customWidth="1"/>
    <col min="39" max="39" width="10.00390625" style="1" customWidth="1"/>
    <col min="40" max="16384" width="9.140625" style="1" customWidth="1"/>
  </cols>
  <sheetData>
    <row r="1" spans="1:38" ht="15" customHeight="1">
      <c r="A1" s="525" t="s">
        <v>420</v>
      </c>
      <c r="B1" s="525"/>
      <c r="C1" s="525"/>
      <c r="D1" s="525"/>
      <c r="E1" s="525"/>
      <c r="F1" s="525"/>
      <c r="G1" s="525"/>
      <c r="H1" s="526" t="s">
        <v>149</v>
      </c>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8"/>
    </row>
    <row r="2" spans="1:38" ht="13.5" customHeight="1">
      <c r="A2" s="529" t="s">
        <v>422</v>
      </c>
      <c r="B2" s="529" t="s">
        <v>423</v>
      </c>
      <c r="C2" s="529" t="s">
        <v>424</v>
      </c>
      <c r="D2" s="529" t="s">
        <v>425</v>
      </c>
      <c r="E2" s="529" t="s">
        <v>426</v>
      </c>
      <c r="F2" s="529" t="s">
        <v>427</v>
      </c>
      <c r="G2" s="529" t="s">
        <v>428</v>
      </c>
      <c r="H2" s="530" t="s">
        <v>150</v>
      </c>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2"/>
    </row>
    <row r="3" spans="1:39" s="165" customFormat="1" ht="168.75" customHeight="1">
      <c r="A3" s="529"/>
      <c r="B3" s="529"/>
      <c r="C3" s="529"/>
      <c r="D3" s="529"/>
      <c r="E3" s="529"/>
      <c r="F3" s="529"/>
      <c r="G3" s="529"/>
      <c r="H3" s="245" t="s">
        <v>118</v>
      </c>
      <c r="I3" s="245" t="s">
        <v>151</v>
      </c>
      <c r="J3" s="246" t="s">
        <v>152</v>
      </c>
      <c r="K3" s="165" t="s">
        <v>431</v>
      </c>
      <c r="L3" s="247" t="s">
        <v>432</v>
      </c>
      <c r="M3" s="205" t="s">
        <v>153</v>
      </c>
      <c r="N3" s="248" t="s">
        <v>154</v>
      </c>
      <c r="O3" s="249" t="s">
        <v>155</v>
      </c>
      <c r="P3" s="205" t="s">
        <v>156</v>
      </c>
      <c r="Q3" s="250" t="s">
        <v>157</v>
      </c>
      <c r="R3" s="251" t="s">
        <v>158</v>
      </c>
      <c r="S3" s="252" t="s">
        <v>159</v>
      </c>
      <c r="T3" s="253" t="s">
        <v>160</v>
      </c>
      <c r="U3" s="254" t="s">
        <v>161</v>
      </c>
      <c r="V3" s="255" t="s">
        <v>162</v>
      </c>
      <c r="W3" s="256" t="s">
        <v>163</v>
      </c>
      <c r="X3" s="256" t="s">
        <v>164</v>
      </c>
      <c r="Y3" s="256" t="s">
        <v>165</v>
      </c>
      <c r="Z3" s="257" t="s">
        <v>166</v>
      </c>
      <c r="AA3" s="258" t="s">
        <v>167</v>
      </c>
      <c r="AB3" s="259" t="s">
        <v>168</v>
      </c>
      <c r="AC3" s="258" t="s">
        <v>169</v>
      </c>
      <c r="AD3" s="260" t="s">
        <v>170</v>
      </c>
      <c r="AE3" s="261" t="s">
        <v>171</v>
      </c>
      <c r="AF3" s="257" t="s">
        <v>172</v>
      </c>
      <c r="AG3" s="262" t="s">
        <v>127</v>
      </c>
      <c r="AH3" s="263" t="s">
        <v>173</v>
      </c>
      <c r="AI3" s="263" t="s">
        <v>174</v>
      </c>
      <c r="AJ3" s="264" t="s">
        <v>175</v>
      </c>
      <c r="AK3" s="265" t="s">
        <v>176</v>
      </c>
      <c r="AL3" s="266" t="s">
        <v>455</v>
      </c>
      <c r="AM3" s="267"/>
    </row>
    <row r="4" spans="7:38" s="268" customFormat="1" ht="14.25" thickBot="1">
      <c r="G4" s="269"/>
      <c r="H4" s="385"/>
      <c r="I4" s="385"/>
      <c r="J4" s="386"/>
      <c r="K4" s="386"/>
      <c r="L4" s="386"/>
      <c r="M4" s="386"/>
      <c r="N4" s="387"/>
      <c r="Q4" s="271"/>
      <c r="R4" s="272"/>
      <c r="S4" s="271"/>
      <c r="T4" s="271"/>
      <c r="U4" s="271"/>
      <c r="V4" s="271" t="s">
        <v>178</v>
      </c>
      <c r="W4" s="274"/>
      <c r="X4" s="274"/>
      <c r="Y4" s="274"/>
      <c r="Z4" s="271"/>
      <c r="AB4" s="275"/>
      <c r="AC4" s="276"/>
      <c r="AD4" s="277"/>
      <c r="AE4" s="278"/>
      <c r="AF4" s="271"/>
      <c r="AG4" s="279"/>
      <c r="AH4" s="279"/>
      <c r="AI4" s="279"/>
      <c r="AJ4" s="271"/>
      <c r="AK4" s="271"/>
      <c r="AL4" s="280"/>
    </row>
    <row r="5" spans="7:38" s="268" customFormat="1" ht="41.25" thickBot="1">
      <c r="G5" s="388"/>
      <c r="H5" s="389" t="s">
        <v>177</v>
      </c>
      <c r="I5" s="390" t="s">
        <v>308</v>
      </c>
      <c r="J5" s="391">
        <v>86</v>
      </c>
      <c r="K5" s="391" t="s">
        <v>309</v>
      </c>
      <c r="L5" s="392"/>
      <c r="M5" s="393" t="s">
        <v>181</v>
      </c>
      <c r="N5" s="394">
        <v>2500000</v>
      </c>
      <c r="O5" s="395"/>
      <c r="Q5" s="271"/>
      <c r="R5" s="272"/>
      <c r="S5" s="271"/>
      <c r="T5" s="271"/>
      <c r="U5" s="271"/>
      <c r="V5" s="271"/>
      <c r="W5" s="274"/>
      <c r="X5" s="274"/>
      <c r="Y5" s="274"/>
      <c r="Z5" s="271"/>
      <c r="AB5" s="275"/>
      <c r="AC5" s="276"/>
      <c r="AD5" s="277"/>
      <c r="AE5" s="278"/>
      <c r="AF5" s="271"/>
      <c r="AG5" s="279"/>
      <c r="AH5" s="279"/>
      <c r="AI5" s="279"/>
      <c r="AJ5" s="271"/>
      <c r="AK5" s="271"/>
      <c r="AL5" s="280"/>
    </row>
    <row r="6" spans="7:38" s="268" customFormat="1" ht="13.5">
      <c r="G6" s="269"/>
      <c r="H6" s="396"/>
      <c r="I6" s="396"/>
      <c r="J6" s="397"/>
      <c r="K6" s="397"/>
      <c r="L6" s="397"/>
      <c r="M6" s="397"/>
      <c r="N6" s="398"/>
      <c r="Q6" s="271"/>
      <c r="R6" s="272"/>
      <c r="S6" s="271"/>
      <c r="T6" s="271"/>
      <c r="U6" s="271"/>
      <c r="V6" s="271"/>
      <c r="W6" s="274"/>
      <c r="X6" s="274"/>
      <c r="Y6" s="274"/>
      <c r="Z6" s="271"/>
      <c r="AB6" s="275"/>
      <c r="AC6" s="276"/>
      <c r="AD6" s="277"/>
      <c r="AE6" s="278"/>
      <c r="AF6" s="271"/>
      <c r="AG6" s="279"/>
      <c r="AH6" s="279"/>
      <c r="AI6" s="279"/>
      <c r="AJ6" s="271"/>
      <c r="AK6" s="271"/>
      <c r="AL6" s="280"/>
    </row>
    <row r="7" spans="7:38" s="268" customFormat="1" ht="13.5">
      <c r="G7" s="269"/>
      <c r="H7" s="269"/>
      <c r="I7" s="269"/>
      <c r="N7" s="270"/>
      <c r="Q7" s="271"/>
      <c r="R7" s="272"/>
      <c r="S7" s="271"/>
      <c r="T7" s="271"/>
      <c r="U7" s="271"/>
      <c r="V7" s="271"/>
      <c r="W7" s="274"/>
      <c r="X7" s="274"/>
      <c r="Y7" s="274"/>
      <c r="Z7" s="271"/>
      <c r="AB7" s="275"/>
      <c r="AC7" s="276"/>
      <c r="AD7" s="277"/>
      <c r="AE7" s="278"/>
      <c r="AF7" s="271"/>
      <c r="AG7" s="279"/>
      <c r="AH7" s="279"/>
      <c r="AI7" s="279"/>
      <c r="AJ7" s="271"/>
      <c r="AK7" s="271"/>
      <c r="AL7" s="280"/>
    </row>
    <row r="8" spans="7:38" s="268" customFormat="1" ht="13.5">
      <c r="G8" s="269"/>
      <c r="H8" s="269"/>
      <c r="I8" s="269"/>
      <c r="N8" s="270"/>
      <c r="Q8" s="271"/>
      <c r="R8" s="272"/>
      <c r="S8" s="271"/>
      <c r="T8" s="271"/>
      <c r="U8" s="271"/>
      <c r="V8" s="271"/>
      <c r="W8" s="274"/>
      <c r="X8" s="274"/>
      <c r="Y8" s="274"/>
      <c r="Z8" s="271"/>
      <c r="AB8" s="275"/>
      <c r="AC8" s="276"/>
      <c r="AD8" s="277"/>
      <c r="AE8" s="278"/>
      <c r="AF8" s="271"/>
      <c r="AG8" s="279"/>
      <c r="AH8" s="279"/>
      <c r="AI8" s="279"/>
      <c r="AJ8" s="271"/>
      <c r="AK8" s="271"/>
      <c r="AL8" s="280"/>
    </row>
    <row r="9" spans="7:38" s="268" customFormat="1" ht="108">
      <c r="G9" s="269"/>
      <c r="H9" s="399" t="s">
        <v>177</v>
      </c>
      <c r="I9" s="400" t="s">
        <v>308</v>
      </c>
      <c r="J9" s="401" t="s">
        <v>310</v>
      </c>
      <c r="K9" s="401" t="s">
        <v>309</v>
      </c>
      <c r="L9" s="280"/>
      <c r="M9" s="280"/>
      <c r="N9" s="402"/>
      <c r="O9" s="403" t="s">
        <v>311</v>
      </c>
      <c r="P9" s="404">
        <v>4458.85</v>
      </c>
      <c r="Q9" s="405" t="s">
        <v>226</v>
      </c>
      <c r="R9" s="406" t="s">
        <v>312</v>
      </c>
      <c r="S9" s="407" t="s">
        <v>313</v>
      </c>
      <c r="T9" s="407">
        <v>4433408404</v>
      </c>
      <c r="U9" s="408">
        <f>3685</f>
        <v>3685</v>
      </c>
      <c r="V9" s="407" t="s">
        <v>314</v>
      </c>
      <c r="W9" s="409" t="s">
        <v>315</v>
      </c>
      <c r="X9" s="409" t="s">
        <v>315</v>
      </c>
      <c r="Y9" s="400" t="s">
        <v>364</v>
      </c>
      <c r="Z9" s="406" t="s">
        <v>365</v>
      </c>
      <c r="AA9" s="409">
        <v>41177</v>
      </c>
      <c r="AB9" s="404">
        <f>3685</f>
        <v>3685</v>
      </c>
      <c r="AC9" s="410">
        <v>41177</v>
      </c>
      <c r="AD9" s="406" t="s">
        <v>366</v>
      </c>
      <c r="AE9" s="411">
        <v>1</v>
      </c>
      <c r="AF9" s="409">
        <v>41221</v>
      </c>
      <c r="AG9" s="409" t="s">
        <v>315</v>
      </c>
      <c r="AH9" s="409" t="s">
        <v>315</v>
      </c>
      <c r="AI9" s="412">
        <f>+AC9</f>
        <v>41177</v>
      </c>
      <c r="AJ9" s="413" t="s">
        <v>367</v>
      </c>
      <c r="AK9" s="409" t="s">
        <v>315</v>
      </c>
      <c r="AL9" s="409" t="s">
        <v>315</v>
      </c>
    </row>
    <row r="10" spans="7:38" s="268" customFormat="1" ht="14.25" thickBot="1">
      <c r="G10" s="269"/>
      <c r="H10" s="385"/>
      <c r="I10" s="385"/>
      <c r="J10" s="386"/>
      <c r="K10" s="386"/>
      <c r="L10" s="386"/>
      <c r="M10" s="386"/>
      <c r="N10" s="387"/>
      <c r="Q10" s="271"/>
      <c r="R10" s="272"/>
      <c r="S10" s="271"/>
      <c r="T10" s="271"/>
      <c r="U10" s="271"/>
      <c r="V10" s="271"/>
      <c r="W10" s="274"/>
      <c r="X10" s="274"/>
      <c r="Y10" s="274"/>
      <c r="Z10" s="271"/>
      <c r="AB10" s="275"/>
      <c r="AC10" s="276"/>
      <c r="AD10" s="277"/>
      <c r="AE10" s="278"/>
      <c r="AF10" s="271"/>
      <c r="AG10" s="279"/>
      <c r="AH10" s="279"/>
      <c r="AI10" s="279"/>
      <c r="AJ10" s="271"/>
      <c r="AK10" s="271"/>
      <c r="AL10" s="280"/>
    </row>
    <row r="11" spans="7:37" s="414" customFormat="1" ht="41.25" thickBot="1">
      <c r="G11" s="415"/>
      <c r="H11" s="389" t="s">
        <v>177</v>
      </c>
      <c r="I11" s="390" t="s">
        <v>308</v>
      </c>
      <c r="J11" s="391">
        <v>108</v>
      </c>
      <c r="K11" s="391" t="s">
        <v>309</v>
      </c>
      <c r="L11" s="392"/>
      <c r="M11" s="393" t="s">
        <v>368</v>
      </c>
      <c r="N11" s="394">
        <v>300000</v>
      </c>
      <c r="O11" s="416"/>
      <c r="Q11" s="417"/>
      <c r="R11" s="418"/>
      <c r="S11" s="417"/>
      <c r="T11" s="417"/>
      <c r="U11" s="417"/>
      <c r="V11" s="417"/>
      <c r="W11" s="419"/>
      <c r="X11" s="419"/>
      <c r="Y11" s="419"/>
      <c r="Z11" s="417"/>
      <c r="AB11" s="417"/>
      <c r="AC11" s="420"/>
      <c r="AD11" s="421"/>
      <c r="AE11" s="422"/>
      <c r="AF11" s="417"/>
      <c r="AG11" s="423"/>
      <c r="AH11" s="423"/>
      <c r="AI11" s="423"/>
      <c r="AJ11" s="417"/>
      <c r="AK11" s="417"/>
    </row>
    <row r="12" spans="7:38" s="280" customFormat="1" ht="108">
      <c r="G12" s="424"/>
      <c r="H12" s="425" t="s">
        <v>177</v>
      </c>
      <c r="I12" s="426" t="s">
        <v>308</v>
      </c>
      <c r="J12" s="427">
        <v>108</v>
      </c>
      <c r="K12" s="427" t="s">
        <v>309</v>
      </c>
      <c r="L12" s="428"/>
      <c r="M12" s="428"/>
      <c r="N12" s="429"/>
      <c r="O12" s="403" t="s">
        <v>369</v>
      </c>
      <c r="P12" s="404">
        <v>36900</v>
      </c>
      <c r="Q12" s="405" t="s">
        <v>301</v>
      </c>
      <c r="R12" s="406" t="s">
        <v>370</v>
      </c>
      <c r="S12" s="407" t="s">
        <v>371</v>
      </c>
      <c r="T12" s="407" t="s">
        <v>372</v>
      </c>
      <c r="U12" s="408">
        <v>30000</v>
      </c>
      <c r="V12" s="406" t="s">
        <v>206</v>
      </c>
      <c r="W12" s="409" t="s">
        <v>315</v>
      </c>
      <c r="X12" s="409" t="s">
        <v>315</v>
      </c>
      <c r="Y12" s="430" t="s">
        <v>373</v>
      </c>
      <c r="Z12" s="406" t="s">
        <v>374</v>
      </c>
      <c r="AA12" s="409" t="s">
        <v>315</v>
      </c>
      <c r="AB12" s="404">
        <f>26158.33</f>
        <v>26158.33</v>
      </c>
      <c r="AC12" s="410">
        <v>41185</v>
      </c>
      <c r="AD12" s="406">
        <v>365</v>
      </c>
      <c r="AE12" s="411">
        <v>0.99</v>
      </c>
      <c r="AF12" s="409" t="s">
        <v>315</v>
      </c>
      <c r="AG12" s="409" t="s">
        <v>315</v>
      </c>
      <c r="AH12" s="409" t="s">
        <v>315</v>
      </c>
      <c r="AI12" s="409" t="s">
        <v>315</v>
      </c>
      <c r="AJ12" s="409" t="s">
        <v>315</v>
      </c>
      <c r="AK12" s="409" t="s">
        <v>315</v>
      </c>
      <c r="AL12" s="409" t="s">
        <v>315</v>
      </c>
    </row>
    <row r="13" spans="7:38" s="280" customFormat="1" ht="118.5">
      <c r="G13" s="424"/>
      <c r="H13" s="399" t="s">
        <v>177</v>
      </c>
      <c r="I13" s="400" t="s">
        <v>308</v>
      </c>
      <c r="J13" s="401" t="s">
        <v>375</v>
      </c>
      <c r="K13" s="401" t="s">
        <v>309</v>
      </c>
      <c r="N13" s="402"/>
      <c r="O13" s="403" t="s">
        <v>376</v>
      </c>
      <c r="P13" s="404">
        <v>109878.56</v>
      </c>
      <c r="Q13" s="431" t="s">
        <v>226</v>
      </c>
      <c r="R13" s="406" t="s">
        <v>377</v>
      </c>
      <c r="S13" s="407" t="s">
        <v>378</v>
      </c>
      <c r="T13" s="407" t="s">
        <v>379</v>
      </c>
      <c r="U13" s="408">
        <v>98079.69</v>
      </c>
      <c r="V13" s="405" t="s">
        <v>380</v>
      </c>
      <c r="W13" s="409" t="s">
        <v>315</v>
      </c>
      <c r="X13" s="409" t="s">
        <v>315</v>
      </c>
      <c r="Y13" s="409" t="s">
        <v>315</v>
      </c>
      <c r="Z13" s="409" t="s">
        <v>315</v>
      </c>
      <c r="AA13" s="409" t="s">
        <v>315</v>
      </c>
      <c r="AB13" s="409" t="s">
        <v>315</v>
      </c>
      <c r="AC13" s="409" t="s">
        <v>315</v>
      </c>
      <c r="AD13" s="406">
        <v>150</v>
      </c>
      <c r="AE13" s="411">
        <v>0</v>
      </c>
      <c r="AF13" s="409" t="s">
        <v>315</v>
      </c>
      <c r="AG13" s="409" t="s">
        <v>315</v>
      </c>
      <c r="AH13" s="409" t="s">
        <v>315</v>
      </c>
      <c r="AI13" s="409" t="s">
        <v>315</v>
      </c>
      <c r="AJ13" s="409" t="s">
        <v>315</v>
      </c>
      <c r="AK13" s="409" t="s">
        <v>315</v>
      </c>
      <c r="AL13" s="409" t="s">
        <v>315</v>
      </c>
    </row>
    <row r="14" spans="7:38" s="268" customFormat="1" ht="14.25" thickBot="1">
      <c r="G14" s="269"/>
      <c r="H14" s="269"/>
      <c r="I14" s="269"/>
      <c r="N14" s="270"/>
      <c r="Q14" s="271"/>
      <c r="R14" s="272"/>
      <c r="S14" s="271"/>
      <c r="T14" s="271"/>
      <c r="U14" s="271"/>
      <c r="V14" s="271"/>
      <c r="W14" s="274"/>
      <c r="X14" s="274"/>
      <c r="Y14" s="274"/>
      <c r="Z14" s="271"/>
      <c r="AB14" s="275"/>
      <c r="AC14" s="276"/>
      <c r="AD14" s="277"/>
      <c r="AE14" s="278"/>
      <c r="AF14" s="271"/>
      <c r="AG14" s="279"/>
      <c r="AH14" s="279"/>
      <c r="AI14" s="279"/>
      <c r="AJ14" s="271"/>
      <c r="AK14" s="271"/>
      <c r="AL14" s="280"/>
    </row>
    <row r="15" spans="7:38" s="268" customFormat="1" ht="54.75" thickBot="1">
      <c r="G15" s="269"/>
      <c r="H15" s="389" t="s">
        <v>177</v>
      </c>
      <c r="I15" s="390" t="s">
        <v>308</v>
      </c>
      <c r="J15" s="391">
        <v>143</v>
      </c>
      <c r="K15" s="391" t="s">
        <v>309</v>
      </c>
      <c r="L15" s="392"/>
      <c r="M15" s="393" t="s">
        <v>381</v>
      </c>
      <c r="N15" s="394">
        <v>100000</v>
      </c>
      <c r="Q15" s="271"/>
      <c r="R15" s="272"/>
      <c r="S15" s="271"/>
      <c r="T15" s="271"/>
      <c r="U15" s="271"/>
      <c r="V15" s="271"/>
      <c r="W15" s="274"/>
      <c r="X15" s="274"/>
      <c r="Y15" s="274"/>
      <c r="Z15" s="271"/>
      <c r="AB15" s="275"/>
      <c r="AC15" s="276"/>
      <c r="AD15" s="277"/>
      <c r="AE15" s="278"/>
      <c r="AF15" s="271"/>
      <c r="AG15" s="279"/>
      <c r="AH15" s="279"/>
      <c r="AI15" s="279"/>
      <c r="AJ15" s="271"/>
      <c r="AK15" s="271"/>
      <c r="AL15" s="280"/>
    </row>
    <row r="16" spans="7:38" s="280" customFormat="1" ht="99.75" customHeight="1">
      <c r="G16" s="424"/>
      <c r="H16" s="399" t="s">
        <v>177</v>
      </c>
      <c r="I16" s="400" t="s">
        <v>308</v>
      </c>
      <c r="J16" s="401">
        <v>143</v>
      </c>
      <c r="K16" s="401" t="s">
        <v>309</v>
      </c>
      <c r="N16" s="402"/>
      <c r="O16" s="403" t="s">
        <v>382</v>
      </c>
      <c r="P16" s="404">
        <v>99957.12</v>
      </c>
      <c r="Q16" s="431" t="s">
        <v>301</v>
      </c>
      <c r="R16" s="406" t="s">
        <v>383</v>
      </c>
      <c r="S16" s="407" t="s">
        <v>384</v>
      </c>
      <c r="T16" s="407" t="s">
        <v>385</v>
      </c>
      <c r="U16" s="408">
        <v>89220.64</v>
      </c>
      <c r="V16" s="405" t="s">
        <v>380</v>
      </c>
      <c r="W16" s="409" t="s">
        <v>315</v>
      </c>
      <c r="X16" s="409" t="s">
        <v>315</v>
      </c>
      <c r="Y16" s="409" t="s">
        <v>315</v>
      </c>
      <c r="Z16" s="409" t="s">
        <v>315</v>
      </c>
      <c r="AA16" s="409" t="s">
        <v>315</v>
      </c>
      <c r="AB16" s="409" t="s">
        <v>315</v>
      </c>
      <c r="AC16" s="409" t="s">
        <v>315</v>
      </c>
      <c r="AD16" s="406">
        <v>90</v>
      </c>
      <c r="AE16" s="411">
        <v>0</v>
      </c>
      <c r="AF16" s="409" t="s">
        <v>315</v>
      </c>
      <c r="AG16" s="409" t="s">
        <v>315</v>
      </c>
      <c r="AH16" s="409" t="s">
        <v>315</v>
      </c>
      <c r="AI16" s="409" t="s">
        <v>315</v>
      </c>
      <c r="AJ16" s="409" t="s">
        <v>315</v>
      </c>
      <c r="AK16" s="409" t="s">
        <v>315</v>
      </c>
      <c r="AL16" s="409" t="s">
        <v>315</v>
      </c>
    </row>
    <row r="17" spans="7:38" s="280" customFormat="1" ht="14.25" thickBot="1">
      <c r="G17" s="424"/>
      <c r="H17" s="399"/>
      <c r="I17" s="400"/>
      <c r="J17" s="401"/>
      <c r="K17" s="401"/>
      <c r="N17" s="402"/>
      <c r="O17" s="403"/>
      <c r="P17" s="432"/>
      <c r="Q17" s="433"/>
      <c r="R17" s="434"/>
      <c r="S17" s="435"/>
      <c r="T17" s="435"/>
      <c r="U17" s="408"/>
      <c r="V17" s="436"/>
      <c r="W17" s="409"/>
      <c r="X17" s="409"/>
      <c r="Y17" s="409"/>
      <c r="Z17" s="409"/>
      <c r="AA17" s="409"/>
      <c r="AB17" s="409"/>
      <c r="AC17" s="409"/>
      <c r="AD17" s="434"/>
      <c r="AE17" s="411"/>
      <c r="AF17" s="409"/>
      <c r="AG17" s="437"/>
      <c r="AH17" s="437"/>
      <c r="AI17" s="437"/>
      <c r="AJ17" s="409"/>
      <c r="AK17" s="409"/>
      <c r="AL17" s="409"/>
    </row>
    <row r="18" spans="7:38" s="268" customFormat="1" ht="41.25" thickBot="1">
      <c r="G18" s="269"/>
      <c r="H18" s="389" t="s">
        <v>177</v>
      </c>
      <c r="I18" s="390" t="s">
        <v>308</v>
      </c>
      <c r="J18" s="391" t="s">
        <v>386</v>
      </c>
      <c r="K18" s="391" t="s">
        <v>309</v>
      </c>
      <c r="L18" s="392"/>
      <c r="M18" s="393" t="s">
        <v>387</v>
      </c>
      <c r="N18" s="394">
        <v>97170</v>
      </c>
      <c r="Q18" s="271"/>
      <c r="R18" s="272"/>
      <c r="S18" s="271"/>
      <c r="T18" s="271"/>
      <c r="U18" s="271"/>
      <c r="V18" s="271"/>
      <c r="W18" s="274"/>
      <c r="X18" s="274"/>
      <c r="Y18" s="274"/>
      <c r="Z18" s="271"/>
      <c r="AB18" s="275"/>
      <c r="AC18" s="276"/>
      <c r="AD18" s="277"/>
      <c r="AE18" s="278"/>
      <c r="AF18" s="271"/>
      <c r="AG18" s="279"/>
      <c r="AH18" s="279"/>
      <c r="AI18" s="279"/>
      <c r="AJ18" s="271"/>
      <c r="AK18" s="271"/>
      <c r="AL18" s="280"/>
    </row>
    <row r="19" spans="7:39" s="280" customFormat="1" ht="174.75" customHeight="1">
      <c r="G19" s="424"/>
      <c r="H19" s="399" t="s">
        <v>177</v>
      </c>
      <c r="I19" s="400" t="s">
        <v>308</v>
      </c>
      <c r="J19" s="401"/>
      <c r="K19" s="401" t="s">
        <v>309</v>
      </c>
      <c r="N19" s="402"/>
      <c r="O19" s="403" t="s">
        <v>388</v>
      </c>
      <c r="P19" s="404">
        <v>96380</v>
      </c>
      <c r="Q19" s="431" t="s">
        <v>389</v>
      </c>
      <c r="R19" s="406" t="s">
        <v>390</v>
      </c>
      <c r="S19" s="407" t="s">
        <v>389</v>
      </c>
      <c r="T19" s="407" t="s">
        <v>391</v>
      </c>
      <c r="U19" s="408">
        <v>78333.34</v>
      </c>
      <c r="V19" s="405" t="s">
        <v>380</v>
      </c>
      <c r="W19" s="406" t="s">
        <v>392</v>
      </c>
      <c r="X19" s="431" t="s">
        <v>393</v>
      </c>
      <c r="Y19" s="430" t="s">
        <v>394</v>
      </c>
      <c r="Z19" s="406" t="s">
        <v>395</v>
      </c>
      <c r="AA19" s="438">
        <v>41254</v>
      </c>
      <c r="AB19" s="439">
        <f>64145.56</f>
        <v>64145.56</v>
      </c>
      <c r="AC19" s="438">
        <v>41208</v>
      </c>
      <c r="AD19" s="438">
        <v>41267</v>
      </c>
      <c r="AE19" s="440">
        <v>1</v>
      </c>
      <c r="AF19" s="438">
        <v>41264</v>
      </c>
      <c r="AG19" s="409">
        <v>41271</v>
      </c>
      <c r="AH19" s="441">
        <f>+AF19-AC19</f>
        <v>56</v>
      </c>
      <c r="AI19" s="442">
        <v>2.78</v>
      </c>
      <c r="AJ19" s="339" t="s">
        <v>396</v>
      </c>
      <c r="AK19" s="439">
        <f>36264.06</f>
        <v>36264.06</v>
      </c>
      <c r="AL19" s="443" t="s">
        <v>397</v>
      </c>
      <c r="AM19" s="444" t="s">
        <v>398</v>
      </c>
    </row>
  </sheetData>
  <sheetProtection/>
  <mergeCells count="10">
    <mergeCell ref="A1:G1"/>
    <mergeCell ref="H1:AL1"/>
    <mergeCell ref="A2:A3"/>
    <mergeCell ref="B2:B3"/>
    <mergeCell ref="C2:C3"/>
    <mergeCell ref="D2:D3"/>
    <mergeCell ref="E2:E3"/>
    <mergeCell ref="F2:F3"/>
    <mergeCell ref="G2:G3"/>
    <mergeCell ref="H2:AL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M6"/>
  <sheetViews>
    <sheetView zoomScalePageLayoutView="0" workbookViewId="0" topLeftCell="H1">
      <selection activeCell="I4" sqref="I4"/>
    </sheetView>
  </sheetViews>
  <sheetFormatPr defaultColWidth="9.140625" defaultRowHeight="12.75"/>
  <cols>
    <col min="1" max="6" width="12.7109375" style="1" hidden="1" customWidth="1"/>
    <col min="7" max="7" width="12.7109375" style="2" hidden="1" customWidth="1"/>
    <col min="8" max="8" width="11.57421875" style="281" customWidth="1"/>
    <col min="9" max="9" width="9.7109375" style="281" customWidth="1"/>
    <col min="10" max="10" width="5.00390625" style="1" customWidth="1"/>
    <col min="11" max="11" width="7.57421875" style="1" customWidth="1"/>
    <col min="12" max="12" width="12.7109375" style="1" hidden="1" customWidth="1"/>
    <col min="13" max="13" width="16.00390625" style="1" customWidth="1"/>
    <col min="14" max="14" width="15.421875" style="306" customWidth="1"/>
    <col min="15" max="15" width="12.00390625" style="1" customWidth="1"/>
    <col min="16" max="16" width="12.7109375" style="1" customWidth="1"/>
    <col min="17" max="17" width="7.421875" style="3" customWidth="1"/>
    <col min="18" max="18" width="8.7109375" style="287" customWidth="1"/>
    <col min="19" max="21" width="7.57421875" style="3" customWidth="1"/>
    <col min="22" max="23" width="9.140625" style="314" customWidth="1"/>
    <col min="24" max="24" width="9.00390625" style="314" customWidth="1"/>
    <col min="25" max="25" width="11.140625" style="314" customWidth="1"/>
    <col min="26" max="26" width="9.7109375" style="3" customWidth="1"/>
    <col min="27" max="27" width="8.8515625" style="1" customWidth="1"/>
    <col min="28" max="28" width="12.00390625" style="307" customWidth="1"/>
    <col min="29" max="29" width="8.140625" style="308" customWidth="1"/>
    <col min="30" max="30" width="8.140625" style="6" customWidth="1"/>
    <col min="31" max="31" width="4.421875" style="309" customWidth="1"/>
    <col min="32" max="33" width="8.8515625" style="3" customWidth="1"/>
    <col min="34" max="36" width="9.140625" style="3" customWidth="1"/>
    <col min="37" max="37" width="10.421875" style="3" customWidth="1"/>
    <col min="38" max="38" width="20.140625" style="297" customWidth="1"/>
    <col min="39" max="39" width="10.00390625" style="1" customWidth="1"/>
    <col min="40" max="16384" width="9.140625" style="1" customWidth="1"/>
  </cols>
  <sheetData>
    <row r="1" spans="1:38" ht="15" customHeight="1">
      <c r="A1" s="525" t="s">
        <v>420</v>
      </c>
      <c r="B1" s="525"/>
      <c r="C1" s="525"/>
      <c r="D1" s="525"/>
      <c r="E1" s="525"/>
      <c r="F1" s="525"/>
      <c r="G1" s="525"/>
      <c r="H1" s="526" t="s">
        <v>149</v>
      </c>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8"/>
    </row>
    <row r="2" spans="1:38" ht="13.5" customHeight="1">
      <c r="A2" s="529" t="s">
        <v>422</v>
      </c>
      <c r="B2" s="529" t="s">
        <v>423</v>
      </c>
      <c r="C2" s="529" t="s">
        <v>424</v>
      </c>
      <c r="D2" s="529" t="s">
        <v>425</v>
      </c>
      <c r="E2" s="529" t="s">
        <v>426</v>
      </c>
      <c r="F2" s="529" t="s">
        <v>427</v>
      </c>
      <c r="G2" s="529" t="s">
        <v>428</v>
      </c>
      <c r="H2" s="530" t="s">
        <v>150</v>
      </c>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2"/>
    </row>
    <row r="3" spans="1:39" s="165" customFormat="1" ht="168.75" customHeight="1">
      <c r="A3" s="529"/>
      <c r="B3" s="529"/>
      <c r="C3" s="529"/>
      <c r="D3" s="529"/>
      <c r="E3" s="529"/>
      <c r="F3" s="529"/>
      <c r="G3" s="529"/>
      <c r="H3" s="245" t="s">
        <v>118</v>
      </c>
      <c r="I3" s="245" t="s">
        <v>151</v>
      </c>
      <c r="J3" s="246" t="s">
        <v>152</v>
      </c>
      <c r="K3" s="165" t="s">
        <v>431</v>
      </c>
      <c r="L3" s="247" t="s">
        <v>432</v>
      </c>
      <c r="M3" s="445" t="s">
        <v>153</v>
      </c>
      <c r="N3" s="248" t="s">
        <v>154</v>
      </c>
      <c r="O3" s="249" t="s">
        <v>155</v>
      </c>
      <c r="P3" s="205" t="s">
        <v>156</v>
      </c>
      <c r="Q3" s="250" t="s">
        <v>157</v>
      </c>
      <c r="R3" s="251" t="s">
        <v>158</v>
      </c>
      <c r="S3" s="252" t="s">
        <v>159</v>
      </c>
      <c r="T3" s="253" t="s">
        <v>160</v>
      </c>
      <c r="U3" s="254" t="s">
        <v>161</v>
      </c>
      <c r="V3" s="255" t="s">
        <v>162</v>
      </c>
      <c r="W3" s="256" t="s">
        <v>163</v>
      </c>
      <c r="X3" s="256" t="s">
        <v>164</v>
      </c>
      <c r="Y3" s="256" t="s">
        <v>165</v>
      </c>
      <c r="Z3" s="257" t="s">
        <v>166</v>
      </c>
      <c r="AA3" s="258" t="s">
        <v>167</v>
      </c>
      <c r="AB3" s="259" t="s">
        <v>168</v>
      </c>
      <c r="AC3" s="258" t="s">
        <v>169</v>
      </c>
      <c r="AD3" s="260" t="s">
        <v>170</v>
      </c>
      <c r="AE3" s="261" t="s">
        <v>171</v>
      </c>
      <c r="AF3" s="257" t="s">
        <v>172</v>
      </c>
      <c r="AG3" s="262" t="s">
        <v>127</v>
      </c>
      <c r="AH3" s="263" t="s">
        <v>173</v>
      </c>
      <c r="AI3" s="263" t="s">
        <v>174</v>
      </c>
      <c r="AJ3" s="264" t="s">
        <v>175</v>
      </c>
      <c r="AK3" s="265" t="s">
        <v>176</v>
      </c>
      <c r="AL3" s="266" t="s">
        <v>455</v>
      </c>
      <c r="AM3" s="267"/>
    </row>
    <row r="4" spans="7:38" s="268" customFormat="1" ht="235.5" customHeight="1">
      <c r="G4" s="269"/>
      <c r="H4" s="269" t="s">
        <v>177</v>
      </c>
      <c r="I4" s="269">
        <v>341620508</v>
      </c>
      <c r="J4" s="446" t="s">
        <v>399</v>
      </c>
      <c r="K4" s="446" t="s">
        <v>400</v>
      </c>
      <c r="L4" s="447"/>
      <c r="M4" s="448" t="s">
        <v>401</v>
      </c>
      <c r="N4" s="449">
        <v>200000</v>
      </c>
      <c r="Q4" s="450" t="s">
        <v>402</v>
      </c>
      <c r="R4" s="272" t="s">
        <v>403</v>
      </c>
      <c r="S4" s="451" t="s">
        <v>404</v>
      </c>
      <c r="T4" s="451">
        <v>4054173963</v>
      </c>
      <c r="U4" s="452">
        <v>159322.29</v>
      </c>
      <c r="V4" s="453" t="s">
        <v>314</v>
      </c>
      <c r="W4" s="454" t="s">
        <v>405</v>
      </c>
      <c r="X4" s="454" t="s">
        <v>405</v>
      </c>
      <c r="Y4" s="454" t="s">
        <v>405</v>
      </c>
      <c r="Z4" s="272" t="s">
        <v>403</v>
      </c>
      <c r="AA4" s="455">
        <v>40982</v>
      </c>
      <c r="AB4" s="452">
        <v>159322.29</v>
      </c>
      <c r="AC4" s="455">
        <v>40988</v>
      </c>
      <c r="AD4" s="456">
        <v>360</v>
      </c>
      <c r="AE4" s="278">
        <v>0.8</v>
      </c>
      <c r="AF4" s="271"/>
      <c r="AG4" s="279"/>
      <c r="AH4" s="279"/>
      <c r="AI4" s="279"/>
      <c r="AJ4" s="271"/>
      <c r="AK4" s="457">
        <v>225</v>
      </c>
      <c r="AL4" s="458" t="s">
        <v>406</v>
      </c>
    </row>
    <row r="5" spans="7:38" s="268" customFormat="1" ht="183" customHeight="1">
      <c r="G5" s="269"/>
      <c r="H5" s="269" t="s">
        <v>177</v>
      </c>
      <c r="I5" s="269" t="s">
        <v>177</v>
      </c>
      <c r="J5" s="446" t="s">
        <v>407</v>
      </c>
      <c r="K5" s="446" t="s">
        <v>408</v>
      </c>
      <c r="M5" s="210" t="s">
        <v>409</v>
      </c>
      <c r="N5" s="270">
        <v>115000</v>
      </c>
      <c r="Q5" s="459" t="s">
        <v>410</v>
      </c>
      <c r="R5" s="272" t="s">
        <v>411</v>
      </c>
      <c r="S5" s="451" t="s">
        <v>412</v>
      </c>
      <c r="T5" s="451">
        <v>4089223591</v>
      </c>
      <c r="U5" s="452">
        <v>93333.33</v>
      </c>
      <c r="V5" s="453" t="s">
        <v>314</v>
      </c>
      <c r="W5" s="451" t="s">
        <v>405</v>
      </c>
      <c r="X5" s="451" t="s">
        <v>405</v>
      </c>
      <c r="Y5" s="451" t="s">
        <v>405</v>
      </c>
      <c r="Z5" s="272" t="s">
        <v>413</v>
      </c>
      <c r="AA5" s="455">
        <v>40991</v>
      </c>
      <c r="AB5" s="452">
        <v>92403.66</v>
      </c>
      <c r="AC5" s="455">
        <v>41054</v>
      </c>
      <c r="AD5" s="456">
        <v>300</v>
      </c>
      <c r="AE5" s="278">
        <v>1</v>
      </c>
      <c r="AF5" s="455">
        <v>41381</v>
      </c>
      <c r="AG5" s="279"/>
      <c r="AH5" s="460">
        <v>319</v>
      </c>
      <c r="AI5" s="279"/>
      <c r="AJ5" s="271"/>
      <c r="AK5" s="457">
        <v>93876.66</v>
      </c>
      <c r="AL5" s="458" t="s">
        <v>414</v>
      </c>
    </row>
    <row r="6" spans="7:38" s="268" customFormat="1" ht="177" customHeight="1">
      <c r="G6" s="269"/>
      <c r="H6" s="269" t="s">
        <v>177</v>
      </c>
      <c r="I6" s="269" t="s">
        <v>177</v>
      </c>
      <c r="J6" s="446" t="s">
        <v>415</v>
      </c>
      <c r="K6" s="446" t="s">
        <v>400</v>
      </c>
      <c r="M6" s="210" t="s">
        <v>416</v>
      </c>
      <c r="N6" s="270">
        <v>179999.91</v>
      </c>
      <c r="Q6" s="461" t="s">
        <v>38</v>
      </c>
      <c r="R6" s="272" t="s">
        <v>417</v>
      </c>
      <c r="S6" s="451" t="s">
        <v>418</v>
      </c>
      <c r="T6" s="451" t="s">
        <v>419</v>
      </c>
      <c r="U6" s="452">
        <v>146317</v>
      </c>
      <c r="V6" s="453" t="s">
        <v>314</v>
      </c>
      <c r="W6" s="451" t="s">
        <v>405</v>
      </c>
      <c r="X6" s="451" t="s">
        <v>405</v>
      </c>
      <c r="Y6" s="451" t="s">
        <v>405</v>
      </c>
      <c r="Z6" s="272" t="s">
        <v>417</v>
      </c>
      <c r="AA6" s="455">
        <v>41236</v>
      </c>
      <c r="AB6" s="452">
        <v>144893.83</v>
      </c>
      <c r="AC6" s="455">
        <v>41261</v>
      </c>
      <c r="AD6" s="462">
        <v>150</v>
      </c>
      <c r="AE6" s="278">
        <v>0.85</v>
      </c>
      <c r="AF6" s="271"/>
      <c r="AG6" s="271"/>
      <c r="AH6" s="463"/>
      <c r="AI6" s="271"/>
      <c r="AJ6" s="271"/>
      <c r="AK6" s="464">
        <v>30</v>
      </c>
      <c r="AL6" s="280"/>
    </row>
  </sheetData>
  <sheetProtection/>
  <mergeCells count="10">
    <mergeCell ref="A1:G1"/>
    <mergeCell ref="H1:AL1"/>
    <mergeCell ref="A2:A3"/>
    <mergeCell ref="B2:B3"/>
    <mergeCell ref="C2:C3"/>
    <mergeCell ref="D2:D3"/>
    <mergeCell ref="E2:E3"/>
    <mergeCell ref="F2:F3"/>
    <mergeCell ref="G2:G3"/>
    <mergeCell ref="H2:AL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Brugioni</dc:creator>
  <cp:keywords/>
  <dc:description/>
  <cp:lastModifiedBy>g.franchi</cp:lastModifiedBy>
  <cp:lastPrinted>2013-06-13T16:42:28Z</cp:lastPrinted>
  <dcterms:created xsi:type="dcterms:W3CDTF">2012-02-27T11:52:15Z</dcterms:created>
  <dcterms:modified xsi:type="dcterms:W3CDTF">2015-12-10T09:59:55Z</dcterms:modified>
  <cp:category/>
  <cp:version/>
  <cp:contentType/>
  <cp:contentStatus/>
</cp:coreProperties>
</file>